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eguimiento de Proyectos" sheetId="2" state="visible" r:id="rId2"/>
    <sheet xmlns:r="http://schemas.openxmlformats.org/officeDocument/2006/relationships" name="Tareas Detalladas" sheetId="3" state="visible" r:id="rId3"/>
    <sheet xmlns:r="http://schemas.openxmlformats.org/officeDocument/2006/relationships" name="Equipo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0.0%"/>
    <numFmt numFmtId="166" formatCode="yyyy-mm-dd h:mm:ss"/>
    <numFmt numFmtId="167" formatCode="DD/MM/YYYY"/>
  </numFmts>
  <fonts count="20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0"/>
    </font>
    <font>
      <name val="Calibri"/>
      <b val="1"/>
      <color rgb="001E3A8A"/>
      <sz val="16"/>
    </font>
    <font>
      <name val="Calibri"/>
      <b val="1"/>
      <color rgb="006B7280"/>
      <sz val="9"/>
    </font>
    <font>
      <name val="Calibri"/>
      <b val="1"/>
      <color rgb="003B82F6"/>
      <sz val="24"/>
    </font>
    <font>
      <name val="Calibri"/>
      <b val="1"/>
      <color rgb="0010B981"/>
      <sz val="24"/>
    </font>
    <font>
      <name val="Calibri"/>
      <b val="1"/>
      <color rgb="008B5CF6"/>
      <sz val="24"/>
    </font>
    <font>
      <name val="Calibri"/>
      <b val="1"/>
      <color rgb="00EF4444"/>
      <sz val="24"/>
    </font>
    <font>
      <name val="Calibri"/>
      <b val="1"/>
      <color rgb="001F2937"/>
      <sz val="11"/>
    </font>
    <font>
      <name val="Calibri"/>
      <b val="1"/>
      <color rgb="001E3A8A"/>
      <sz val="11"/>
    </font>
    <font>
      <name val="Calibri"/>
      <color rgb="00374151"/>
      <sz val="10"/>
    </font>
    <font>
      <name val="Calibri"/>
      <b val="1"/>
      <color rgb="00EF4444"/>
      <sz val="11"/>
    </font>
    <font>
      <name val="Calibri"/>
      <b val="1"/>
      <color rgb="00F59E0B"/>
      <sz val="11"/>
    </font>
    <font>
      <name val="Calibri"/>
      <b val="1"/>
      <color rgb="0010B981"/>
      <sz val="11"/>
    </font>
    <font>
      <name val="Calibri"/>
      <b val="1"/>
      <color rgb="001E3A8A"/>
      <sz val="18"/>
    </font>
    <font>
      <name val="Calibri"/>
      <b val="1"/>
      <color rgb="00FFFFFF"/>
      <sz val="12"/>
    </font>
    <font>
      <name val="Calibri"/>
      <color rgb="006B7280"/>
      <sz val="10"/>
    </font>
    <font>
      <name val="Calibri"/>
      <b val="1"/>
      <color rgb="003B82F6"/>
      <sz val="14"/>
    </font>
    <font>
      <name val="Calibri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F9FAFB"/>
        <bgColor rgb="00F9FAF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right"/>
    </xf>
    <xf numFmtId="164" fontId="10" fillId="0" borderId="0" pivotButton="0" quotePrefix="0" xfId="0"/>
    <xf numFmtId="0" fontId="9" fillId="0" borderId="0" pivotButton="0" quotePrefix="0" xfId="0"/>
    <xf numFmtId="0" fontId="11" fillId="0" borderId="0" applyAlignment="1" pivotButton="0" quotePrefix="0" xfId="0">
      <alignment horizontal="right"/>
    </xf>
    <xf numFmtId="0" fontId="12" fillId="0" borderId="0" pivotButton="0" quotePrefix="0" xfId="0"/>
    <xf numFmtId="165" fontId="10" fillId="0" borderId="0" pivotButton="0" quotePrefix="0" xfId="0"/>
    <xf numFmtId="0" fontId="13" fillId="0" borderId="0" pivotButton="0" quotePrefix="0" xfId="0"/>
    <xf numFmtId="0" fontId="10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horizontal="center" vertical="center"/>
    </xf>
    <xf numFmtId="0" fontId="16" fillId="3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vertical="center"/>
    </xf>
    <xf numFmtId="9" fontId="11" fillId="4" borderId="1" applyAlignment="1" pivotButton="0" quotePrefix="0" xfId="0">
      <alignment vertical="center"/>
    </xf>
    <xf numFmtId="164" fontId="11" fillId="4" borderId="1" applyAlignment="1" pivotButton="0" quotePrefix="0" xfId="0">
      <alignment vertical="center"/>
    </xf>
    <xf numFmtId="167" fontId="11" fillId="4" borderId="1" applyAlignment="1" pivotButton="0" quotePrefix="0" xfId="0">
      <alignment vertical="center"/>
    </xf>
    <xf numFmtId="1" fontId="0" fillId="0" borderId="0" pivotButton="0" quotePrefix="0" xfId="0"/>
    <xf numFmtId="0" fontId="11" fillId="0" borderId="1" applyAlignment="1" pivotButton="0" quotePrefix="0" xfId="0">
      <alignment vertical="center"/>
    </xf>
    <xf numFmtId="9" fontId="11" fillId="0" borderId="1" applyAlignment="1" pivotButton="0" quotePrefix="0" xfId="0">
      <alignment vertical="center"/>
    </xf>
    <xf numFmtId="164" fontId="11" fillId="0" borderId="1" applyAlignment="1" pivotButton="0" quotePrefix="0" xfId="0">
      <alignment vertical="center"/>
    </xf>
    <xf numFmtId="167" fontId="11" fillId="0" borderId="1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/>
    </xf>
    <xf numFmtId="0" fontId="17" fillId="0" borderId="0" applyAlignment="1" pivotButton="0" quotePrefix="0" xfId="0">
      <alignment vertical="top" wrapText="1"/>
    </xf>
    <xf numFmtId="0" fontId="18" fillId="0" borderId="0" applyAlignment="1" pivotButton="0" quotePrefix="0" xfId="0">
      <alignment vertical="top" wrapText="1"/>
    </xf>
    <xf numFmtId="0" fontId="19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DBEAFE"/>
          <bgColor rgb="00DBEAFE"/>
        </patternFill>
      </fill>
    </dxf>
    <dxf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5" customWidth="1" min="3" max="3"/>
    <col width="15" customWidth="1" min="4" max="4"/>
    <col width="15" customWidth="1" min="5" max="5"/>
    <col width="18" customWidth="1" min="6" max="6"/>
    <col width="15" customWidth="1" min="7" max="7"/>
    <col width="15" customWidth="1" min="8" max="8"/>
  </cols>
  <sheetData>
    <row r="1" ht="35" customHeight="1">
      <c r="A1" s="1" t="inlineStr">
        <is>
          <t>📊 DASHBOARD DE PROYECTOS</t>
        </is>
      </c>
    </row>
    <row r="2">
      <c r="A2" s="2" t="inlineStr">
        <is>
          <t>Actualizado: 05/02/2026 16:54</t>
        </is>
      </c>
    </row>
    <row r="4">
      <c r="A4" s="3" t="inlineStr">
        <is>
          <t>RESUMEN GENERAL</t>
        </is>
      </c>
    </row>
    <row r="5">
      <c r="B5" s="4" t="inlineStr">
        <is>
          <t>Total Proyectos</t>
        </is>
      </c>
      <c r="C5" s="4" t="inlineStr">
        <is>
          <t>Proyectos Activos</t>
        </is>
      </c>
      <c r="D5" s="4" t="inlineStr">
        <is>
          <t>Proyectos Completados</t>
        </is>
      </c>
      <c r="E5" s="4" t="inlineStr">
        <is>
          <t>Proyectos Atrasados</t>
        </is>
      </c>
    </row>
    <row r="6" ht="40" customHeight="1">
      <c r="B6" s="5">
        <f>COUNTA('Seguimiento de Proyectos'!A4:A100)</f>
        <v/>
      </c>
      <c r="C6" s="6">
        <f>COUNTIF('Seguimiento de Proyectos'!D:D,"En Progreso")</f>
        <v/>
      </c>
      <c r="D6" s="7">
        <f>COUNTIF('Seguimiento de Proyectos'!D:D,"Completado")</f>
        <v/>
      </c>
      <c r="E6" s="8">
        <f>COUNTIF('Seguimiento de Proyectos'!D:D,"Atrasado")</f>
        <v/>
      </c>
    </row>
    <row r="8">
      <c r="B8" s="3" t="inlineStr">
        <is>
          <t>📈 INDICADORES DE RENDIMIENTO</t>
        </is>
      </c>
    </row>
    <row r="10">
      <c r="B10" s="9" t="inlineStr">
        <is>
          <t>Presupuesto Total:</t>
        </is>
      </c>
      <c r="C10" s="10">
        <f>SUM('Seguimiento de Proyectos'!F:F)</f>
        <v/>
      </c>
      <c r="F10" s="11" t="inlineStr">
        <is>
          <t>🎯 PROYECTOS POR PRIORIDAD</t>
        </is>
      </c>
    </row>
    <row r="11">
      <c r="B11" s="9" t="inlineStr">
        <is>
          <t>Gasto Actual:</t>
        </is>
      </c>
      <c r="C11" s="10">
        <f>SUM('Seguimiento de Proyectos'!G:G)</f>
        <v/>
      </c>
      <c r="F11" s="12" t="inlineStr">
        <is>
          <t>Alta:</t>
        </is>
      </c>
      <c r="G11" s="13">
        <f>COUNTIF('Seguimiento de Proyectos'!H:H,"Alta")</f>
        <v/>
      </c>
    </row>
    <row r="12">
      <c r="B12" s="9" t="inlineStr">
        <is>
          <t>Avance Promedio:</t>
        </is>
      </c>
      <c r="C12" s="14">
        <f>AVERAGE('Seguimiento de Proyectos'!E:E)</f>
        <v/>
      </c>
      <c r="F12" s="12" t="inlineStr">
        <is>
          <t>Media:</t>
        </is>
      </c>
      <c r="G12" s="15">
        <f>COUNTIF('Seguimiento de Proyectos'!H:H,"Media")</f>
        <v/>
      </c>
    </row>
    <row r="13">
      <c r="B13" s="9" t="inlineStr">
        <is>
          <t>Tareas Completadas:</t>
        </is>
      </c>
      <c r="C13" s="16">
        <f>COUNTIF('Tareas Detalladas'!E:E,"Completada")</f>
        <v/>
      </c>
      <c r="F13" s="12" t="inlineStr">
        <is>
          <t>Baja:</t>
        </is>
      </c>
      <c r="G13" s="17">
        <f>COUNTIF('Seguimiento de Proyectos'!H:H,"Baja")</f>
        <v/>
      </c>
    </row>
  </sheetData>
  <mergeCells count="9">
    <mergeCell ref="A1:H1"/>
    <mergeCell ref="A2:H2"/>
    <mergeCell ref="A4:D4"/>
    <mergeCell ref="B8:E8"/>
    <mergeCell ref="C10:D10"/>
    <mergeCell ref="C11:D11"/>
    <mergeCell ref="C12:D12"/>
    <mergeCell ref="C13:D13"/>
    <mergeCell ref="F10:H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B5CF6"/>
    <outlinePr summaryBelow="1" summaryRight="1"/>
    <pageSetUpPr/>
  </sheetPr>
  <dimension ref="A1:L8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5" customWidth="1" min="4" max="4"/>
    <col width="12" customWidth="1" min="5" max="5"/>
    <col width="15" customWidth="1" min="6" max="6"/>
    <col width="15" customWidth="1" min="7" max="7"/>
    <col width="12" customWidth="1" min="8" max="8"/>
    <col width="14" customWidth="1" min="9" max="9"/>
    <col width="14" customWidth="1" min="10" max="10"/>
    <col width="14" customWidth="1" min="11" max="11"/>
    <col width="30" customWidth="1" min="12" max="12"/>
  </cols>
  <sheetData>
    <row r="1" ht="30" customHeight="1">
      <c r="A1" s="18" t="inlineStr">
        <is>
          <t>📋 SEGUIMIENTO DE PROYECTOS</t>
        </is>
      </c>
    </row>
    <row r="3" ht="25" customHeight="1">
      <c r="A3" s="19" t="inlineStr">
        <is>
          <t>ID Proyecto</t>
        </is>
      </c>
      <c r="B3" s="19" t="inlineStr">
        <is>
          <t>Nombre del Proyecto</t>
        </is>
      </c>
      <c r="C3" s="19" t="inlineStr">
        <is>
          <t>Responsable</t>
        </is>
      </c>
      <c r="D3" s="19" t="inlineStr">
        <is>
          <t>Estado</t>
        </is>
      </c>
      <c r="E3" s="19" t="inlineStr">
        <is>
          <t>Avance (%)</t>
        </is>
      </c>
      <c r="F3" s="19" t="inlineStr">
        <is>
          <t>Presupuesto</t>
        </is>
      </c>
      <c r="G3" s="19" t="inlineStr">
        <is>
          <t>Gasto Actual</t>
        </is>
      </c>
      <c r="H3" s="19" t="inlineStr">
        <is>
          <t>Prioridad</t>
        </is>
      </c>
      <c r="I3" s="19" t="inlineStr">
        <is>
          <t>Fecha Inicio</t>
        </is>
      </c>
      <c r="J3" s="19" t="inlineStr">
        <is>
          <t>Fecha Fin</t>
        </is>
      </c>
      <c r="K3" s="19" t="inlineStr">
        <is>
          <t>Días Restantes</t>
        </is>
      </c>
      <c r="L3" s="19" t="inlineStr">
        <is>
          <t>Notas</t>
        </is>
      </c>
    </row>
    <row r="4">
      <c r="A4" s="20" t="inlineStr">
        <is>
          <t>PRY-001</t>
        </is>
      </c>
      <c r="B4" s="20" t="inlineStr">
        <is>
          <t>Desarrollo Web Corporativo</t>
        </is>
      </c>
      <c r="C4" s="20" t="inlineStr">
        <is>
          <t>Ana García</t>
        </is>
      </c>
      <c r="D4" s="20" t="inlineStr">
        <is>
          <t>En Progreso</t>
        </is>
      </c>
      <c r="E4" s="21" t="n">
        <v>0.65</v>
      </c>
      <c r="F4" s="22" t="n">
        <v>50000</v>
      </c>
      <c r="G4" s="22" t="n">
        <v>32500</v>
      </c>
      <c r="H4" s="20" t="inlineStr">
        <is>
          <t>Alta</t>
        </is>
      </c>
      <c r="I4" s="23" t="n">
        <v>46013.70470457966</v>
      </c>
      <c r="J4" s="23" t="n">
        <v>46088.70470457974</v>
      </c>
      <c r="K4" s="24">
        <f>J4-TODAY()</f>
        <v/>
      </c>
    </row>
    <row r="5">
      <c r="A5" s="25" t="inlineStr">
        <is>
          <t>PRY-002</t>
        </is>
      </c>
      <c r="B5" s="25" t="inlineStr">
        <is>
          <t>Migración a la Nube</t>
        </is>
      </c>
      <c r="C5" s="25" t="inlineStr">
        <is>
          <t>Carlos Ruiz</t>
        </is>
      </c>
      <c r="D5" s="25" t="inlineStr">
        <is>
          <t>En Progreso</t>
        </is>
      </c>
      <c r="E5" s="26" t="n">
        <v>0.4</v>
      </c>
      <c r="F5" s="27" t="n">
        <v>75000</v>
      </c>
      <c r="G5" s="27" t="n">
        <v>30000</v>
      </c>
      <c r="H5" s="25" t="inlineStr">
        <is>
          <t>Alta</t>
        </is>
      </c>
      <c r="I5" s="28" t="n">
        <v>46028.70470457974</v>
      </c>
      <c r="J5" s="28" t="n">
        <v>46118.70470457976</v>
      </c>
      <c r="K5" s="24">
        <f>J5-TODAY()</f>
        <v/>
      </c>
    </row>
    <row r="6">
      <c r="A6" s="20" t="inlineStr">
        <is>
          <t>PRY-003</t>
        </is>
      </c>
      <c r="B6" s="20" t="inlineStr">
        <is>
          <t>Campaña Marketing Digital</t>
        </is>
      </c>
      <c r="C6" s="20" t="inlineStr">
        <is>
          <t>María López</t>
        </is>
      </c>
      <c r="D6" s="20" t="inlineStr">
        <is>
          <t>En Progreso</t>
        </is>
      </c>
      <c r="E6" s="21" t="n">
        <v>0.8</v>
      </c>
      <c r="F6" s="22" t="n">
        <v>25000</v>
      </c>
      <c r="G6" s="22" t="n">
        <v>20000</v>
      </c>
      <c r="H6" s="20" t="inlineStr">
        <is>
          <t>Media</t>
        </is>
      </c>
      <c r="I6" s="23" t="n">
        <v>45998.70470457977</v>
      </c>
      <c r="J6" s="23" t="n">
        <v>46073.70470457978</v>
      </c>
      <c r="K6" s="24">
        <f>J6-TODAY()</f>
        <v/>
      </c>
    </row>
    <row r="7">
      <c r="A7" s="25" t="inlineStr">
        <is>
          <t>PRY-004</t>
        </is>
      </c>
      <c r="B7" s="25" t="inlineStr">
        <is>
          <t>Implementación CRM</t>
        </is>
      </c>
      <c r="C7" s="25" t="inlineStr">
        <is>
          <t>Juan Martínez</t>
        </is>
      </c>
      <c r="D7" s="25" t="inlineStr">
        <is>
          <t>Por Iniciar</t>
        </is>
      </c>
      <c r="E7" s="26" t="n">
        <v>0</v>
      </c>
      <c r="F7" s="27" t="n">
        <v>40000</v>
      </c>
      <c r="G7" s="27" t="n">
        <v>0</v>
      </c>
      <c r="H7" s="25" t="inlineStr">
        <is>
          <t>Media</t>
        </is>
      </c>
      <c r="I7" s="28" t="n">
        <v>46065.70470457979</v>
      </c>
      <c r="J7" s="28" t="n">
        <v>46178.7047045798</v>
      </c>
      <c r="K7" s="24">
        <f>J7-TODAY()</f>
        <v/>
      </c>
    </row>
    <row r="8">
      <c r="A8" s="20" t="inlineStr">
        <is>
          <t>PRY-005</t>
        </is>
      </c>
      <c r="B8" s="20" t="inlineStr">
        <is>
          <t>Renovación Infraestructura</t>
        </is>
      </c>
      <c r="C8" s="20" t="inlineStr">
        <is>
          <t>Laura Sánchez</t>
        </is>
      </c>
      <c r="D8" s="20" t="inlineStr">
        <is>
          <t>Completado</t>
        </is>
      </c>
      <c r="E8" s="21" t="n">
        <v>1</v>
      </c>
      <c r="F8" s="22" t="n">
        <v>60000</v>
      </c>
      <c r="G8" s="22" t="n">
        <v>58000</v>
      </c>
      <c r="H8" s="20" t="inlineStr">
        <is>
          <t>Alta</t>
        </is>
      </c>
      <c r="I8" s="23" t="n">
        <v>45968.70470457982</v>
      </c>
      <c r="J8" s="23" t="n">
        <v>46048.70470457982</v>
      </c>
      <c r="K8" s="24">
        <f>J8-TODAY()</f>
        <v/>
      </c>
    </row>
  </sheetData>
  <mergeCells count="1">
    <mergeCell ref="A1:L1"/>
  </mergeCells>
  <conditionalFormatting sqref="D4:D100">
    <cfRule type="expression" priority="1" dxfId="0">
      <formula>D4="Completado"</formula>
    </cfRule>
    <cfRule type="expression" priority="2" dxfId="1">
      <formula>D4="Atrasado"</formula>
    </cfRule>
    <cfRule type="expression" priority="3" dxfId="2">
      <formula>D4="En Progreso"</formula>
    </cfRule>
  </conditionalFormatting>
  <conditionalFormatting sqref="E4:E100">
    <cfRule type="colorScale" priority="4">
      <colorScale>
        <cfvo type="num" val="0"/>
        <cfvo type="num" val="0.5"/>
        <cfvo type="num" val="1"/>
        <color rgb="00FEE2E2"/>
        <color rgb="00FEF3C7"/>
        <color rgb="00D1FAE5"/>
      </colorScale>
    </cfRule>
  </conditionalFormatting>
  <conditionalFormatting sqref="K4:K100">
    <cfRule type="expression" priority="5" dxfId="1">
      <formula>K4&lt;7</formula>
    </cfRule>
    <cfRule type="expression" priority="6" dxfId="3">
      <formula>AND(K4&gt;=7,K4&lt;=30)</formula>
    </cfRule>
  </conditionalFormatting>
  <dataValidations count="2">
    <dataValidation sqref="D4:D100" showErrorMessage="1" showInputMessage="1" allowBlank="0" type="list">
      <formula1>"Por Iniciar,En Progreso,Completado,En Pausa,Atrasado"</formula1>
    </dataValidation>
    <dataValidation sqref="H4:H100" showErrorMessage="1" showInputMessage="1" allowBlank="0" type="list">
      <formula1>"Alta,Media,Baja"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L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18" customWidth="1" min="4" max="4"/>
    <col width="15" customWidth="1" min="5" max="5"/>
    <col width="12" customWidth="1" min="6" max="6"/>
    <col width="14" customWidth="1" min="7" max="7"/>
    <col width="14" customWidth="1" min="8" max="8"/>
    <col width="14" customWidth="1" min="9" max="9"/>
    <col width="14" customWidth="1" min="10" max="10"/>
    <col width="12" customWidth="1" min="11" max="11"/>
    <col width="30" customWidth="1" min="12" max="12"/>
  </cols>
  <sheetData>
    <row r="1" ht="30" customHeight="1">
      <c r="A1" s="18" t="inlineStr">
        <is>
          <t>✓ TAREAS DETALLADAS</t>
        </is>
      </c>
    </row>
    <row r="3" ht="25" customHeight="1">
      <c r="A3" s="19" t="inlineStr">
        <is>
          <t>ID Tarea</t>
        </is>
      </c>
      <c r="B3" s="19" t="inlineStr">
        <is>
          <t>ID Proyecto</t>
        </is>
      </c>
      <c r="C3" s="19" t="inlineStr">
        <is>
          <t>Nombre Tarea</t>
        </is>
      </c>
      <c r="D3" s="19" t="inlineStr">
        <is>
          <t>Responsable</t>
        </is>
      </c>
      <c r="E3" s="19" t="inlineStr">
        <is>
          <t>Estado</t>
        </is>
      </c>
      <c r="F3" s="19" t="inlineStr">
        <is>
          <t>Prioridad</t>
        </is>
      </c>
      <c r="G3" s="19" t="inlineStr">
        <is>
          <t>Fecha Inicio</t>
        </is>
      </c>
      <c r="H3" s="19" t="inlineStr">
        <is>
          <t>Fecha Fin</t>
        </is>
      </c>
      <c r="I3" s="19" t="inlineStr">
        <is>
          <t>Horas Estimadas</t>
        </is>
      </c>
      <c r="J3" s="19" t="inlineStr">
        <is>
          <t>Horas Reales</t>
        </is>
      </c>
      <c r="K3" s="19" t="inlineStr">
        <is>
          <t>Progreso (%)</t>
        </is>
      </c>
      <c r="L3" s="19" t="inlineStr">
        <is>
          <t>Notas</t>
        </is>
      </c>
    </row>
    <row r="4">
      <c r="A4" s="20" t="inlineStr">
        <is>
          <t>TSK-001</t>
        </is>
      </c>
      <c r="B4" s="20" t="inlineStr">
        <is>
          <t>PRY-001</t>
        </is>
      </c>
      <c r="C4" s="20" t="inlineStr">
        <is>
          <t>Diseño de interfaz</t>
        </is>
      </c>
      <c r="D4" s="20" t="inlineStr">
        <is>
          <t>Ana García</t>
        </is>
      </c>
      <c r="E4" s="20" t="inlineStr">
        <is>
          <t>Completada</t>
        </is>
      </c>
      <c r="F4" s="20" t="inlineStr">
        <is>
          <t>Alta</t>
        </is>
      </c>
      <c r="G4" s="23" t="n">
        <v>46018.70470462371</v>
      </c>
      <c r="H4" s="23" t="n">
        <v>46028.70470462376</v>
      </c>
      <c r="I4" s="20" t="n">
        <v>80</v>
      </c>
      <c r="J4" s="20" t="n">
        <v>75</v>
      </c>
      <c r="K4" s="21" t="n">
        <v>1</v>
      </c>
    </row>
    <row r="5">
      <c r="A5" s="25" t="inlineStr">
        <is>
          <t>TSK-002</t>
        </is>
      </c>
      <c r="B5" s="25" t="inlineStr">
        <is>
          <t>PRY-001</t>
        </is>
      </c>
      <c r="C5" s="25" t="inlineStr">
        <is>
          <t>Desarrollo frontend</t>
        </is>
      </c>
      <c r="D5" s="25" t="inlineStr">
        <is>
          <t>Carlos Ruiz</t>
        </is>
      </c>
      <c r="E5" s="25" t="inlineStr">
        <is>
          <t>En Progreso</t>
        </is>
      </c>
      <c r="F5" s="25" t="inlineStr">
        <is>
          <t>Alta</t>
        </is>
      </c>
      <c r="G5" s="28" t="n">
        <v>46028.70470462379</v>
      </c>
      <c r="H5" s="28" t="n">
        <v>46068.70470462379</v>
      </c>
      <c r="I5" s="25" t="n">
        <v>120</v>
      </c>
      <c r="J5" s="25" t="n">
        <v>85</v>
      </c>
      <c r="K5" s="26" t="n">
        <v>0.7</v>
      </c>
    </row>
    <row r="6">
      <c r="A6" s="20" t="inlineStr">
        <is>
          <t>TSK-003</t>
        </is>
      </c>
      <c r="B6" s="20" t="inlineStr">
        <is>
          <t>PRY-001</t>
        </is>
      </c>
      <c r="C6" s="20" t="inlineStr">
        <is>
          <t>Integración backend</t>
        </is>
      </c>
      <c r="D6" s="20" t="inlineStr">
        <is>
          <t>María López</t>
        </is>
      </c>
      <c r="E6" s="20" t="inlineStr">
        <is>
          <t>En Progreso</t>
        </is>
      </c>
      <c r="F6" s="20" t="inlineStr">
        <is>
          <t>Alta</t>
        </is>
      </c>
      <c r="G6" s="23" t="n">
        <v>46038.70470462381</v>
      </c>
      <c r="H6" s="23" t="n">
        <v>46078.70470462381</v>
      </c>
      <c r="I6" s="20" t="n">
        <v>100</v>
      </c>
      <c r="J6" s="20" t="n">
        <v>45</v>
      </c>
      <c r="K6" s="21" t="n">
        <v>0.45</v>
      </c>
    </row>
    <row r="7">
      <c r="A7" s="25" t="inlineStr">
        <is>
          <t>TSK-004</t>
        </is>
      </c>
      <c r="B7" s="25" t="inlineStr">
        <is>
          <t>PRY-002</t>
        </is>
      </c>
      <c r="C7" s="25" t="inlineStr">
        <is>
          <t>Análisis de infraestructura</t>
        </is>
      </c>
      <c r="D7" s="25" t="inlineStr">
        <is>
          <t>Juan Martínez</t>
        </is>
      </c>
      <c r="E7" s="25" t="inlineStr">
        <is>
          <t>Completada</t>
        </is>
      </c>
      <c r="F7" s="25" t="inlineStr">
        <is>
          <t>Alta</t>
        </is>
      </c>
      <c r="G7" s="28" t="n">
        <v>46028.70470462382</v>
      </c>
      <c r="H7" s="28" t="n">
        <v>46038.70470462383</v>
      </c>
      <c r="I7" s="25" t="n">
        <v>40</v>
      </c>
      <c r="J7" s="25" t="n">
        <v>40</v>
      </c>
      <c r="K7" s="26" t="n">
        <v>1</v>
      </c>
    </row>
    <row r="8">
      <c r="A8" s="20" t="inlineStr">
        <is>
          <t>TSK-005</t>
        </is>
      </c>
      <c r="B8" s="20" t="inlineStr">
        <is>
          <t>PRY-002</t>
        </is>
      </c>
      <c r="C8" s="20" t="inlineStr">
        <is>
          <t>Migración de datos</t>
        </is>
      </c>
      <c r="D8" s="20" t="inlineStr">
        <is>
          <t>Laura Sánchez</t>
        </is>
      </c>
      <c r="E8" s="20" t="inlineStr">
        <is>
          <t>En Progreso</t>
        </is>
      </c>
      <c r="F8" s="20" t="inlineStr">
        <is>
          <t>Alta</t>
        </is>
      </c>
      <c r="G8" s="23" t="n">
        <v>46043.70470462384</v>
      </c>
      <c r="H8" s="23" t="n">
        <v>46103.70470462385</v>
      </c>
      <c r="I8" s="20" t="n">
        <v>160</v>
      </c>
      <c r="J8" s="20" t="n">
        <v>60</v>
      </c>
      <c r="K8" s="21" t="n">
        <v>0.38</v>
      </c>
    </row>
    <row r="9">
      <c r="A9" s="25" t="inlineStr">
        <is>
          <t>TSK-006</t>
        </is>
      </c>
      <c r="B9" s="25" t="inlineStr">
        <is>
          <t>PRY-003</t>
        </is>
      </c>
      <c r="C9" s="25" t="inlineStr">
        <is>
          <t>Estrategia de contenido</t>
        </is>
      </c>
      <c r="D9" s="25" t="inlineStr">
        <is>
          <t>María López</t>
        </is>
      </c>
      <c r="E9" s="25" t="inlineStr">
        <is>
          <t>Completada</t>
        </is>
      </c>
      <c r="F9" s="25" t="inlineStr">
        <is>
          <t>Media</t>
        </is>
      </c>
      <c r="G9" s="28" t="n">
        <v>46003.7047046239</v>
      </c>
      <c r="H9" s="28" t="n">
        <v>46013.70470462391</v>
      </c>
      <c r="I9" s="25" t="n">
        <v>30</v>
      </c>
      <c r="J9" s="25" t="n">
        <v>28</v>
      </c>
      <c r="K9" s="26" t="n">
        <v>1</v>
      </c>
    </row>
    <row r="10">
      <c r="A10" s="20" t="inlineStr">
        <is>
          <t>TSK-007</t>
        </is>
      </c>
      <c r="B10" s="20" t="inlineStr">
        <is>
          <t>PRY-003</t>
        </is>
      </c>
      <c r="C10" s="20" t="inlineStr">
        <is>
          <t>Creación de campañas</t>
        </is>
      </c>
      <c r="D10" s="20" t="inlineStr">
        <is>
          <t>Pedro Torres</t>
        </is>
      </c>
      <c r="E10" s="20" t="inlineStr">
        <is>
          <t>En Progreso</t>
        </is>
      </c>
      <c r="F10" s="20" t="inlineStr">
        <is>
          <t>Media</t>
        </is>
      </c>
      <c r="G10" s="23" t="n">
        <v>46018.70470462392</v>
      </c>
      <c r="H10" s="23" t="n">
        <v>46063.70470462392</v>
      </c>
      <c r="I10" s="20" t="n">
        <v>60</v>
      </c>
      <c r="J10" s="20" t="n">
        <v>50</v>
      </c>
      <c r="K10" s="21" t="n">
        <v>0.83</v>
      </c>
    </row>
    <row r="11">
      <c r="A11" s="25" t="inlineStr">
        <is>
          <t>TSK-008</t>
        </is>
      </c>
      <c r="B11" s="25" t="inlineStr">
        <is>
          <t>PRY-005</t>
        </is>
      </c>
      <c r="C11" s="25" t="inlineStr">
        <is>
          <t>Instalación servidores</t>
        </is>
      </c>
      <c r="D11" s="25" t="inlineStr">
        <is>
          <t>Laura Sánchez</t>
        </is>
      </c>
      <c r="E11" s="25" t="inlineStr">
        <is>
          <t>Completada</t>
        </is>
      </c>
      <c r="F11" s="25" t="inlineStr">
        <is>
          <t>Alta</t>
        </is>
      </c>
      <c r="G11" s="28" t="n">
        <v>45973.70470462394</v>
      </c>
      <c r="H11" s="28" t="n">
        <v>45988.70470462395</v>
      </c>
      <c r="I11" s="25" t="n">
        <v>80</v>
      </c>
      <c r="J11" s="25" t="n">
        <v>82</v>
      </c>
      <c r="K11" s="26" t="n">
        <v>1</v>
      </c>
    </row>
  </sheetData>
  <mergeCells count="1">
    <mergeCell ref="A1:L1"/>
  </mergeCells>
  <conditionalFormatting sqref="E4:E100">
    <cfRule type="expression" priority="1" dxfId="0">
      <formula>E4="Completada"</formula>
    </cfRule>
    <cfRule type="expression" priority="2" dxfId="1">
      <formula>E4="Bloqueada"</formula>
    </cfRule>
  </conditionalFormatting>
  <conditionalFormatting sqref="K4:K100">
    <cfRule type="dataBar" priority="3">
      <dataBar>
        <cfvo type="num" val="0"/>
        <cfvo type="num" val="1"/>
        <color rgb="003B82F6"/>
      </dataBar>
    </cfRule>
  </conditionalFormatting>
  <dataValidations count="2">
    <dataValidation sqref="E4:E100" showErrorMessage="1" showInputMessage="1" allowBlank="0" type="list">
      <formula1>"Pendiente,En Progreso,Completada,Bloqueada"</formula1>
    </dataValidation>
    <dataValidation sqref="F4:F100" showErrorMessage="1" showInputMessage="1" allowBlank="0" type="list">
      <formula1>"Alta,Media,Baja"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6B6D4"/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0" customWidth="1" min="3" max="3"/>
    <col width="28" customWidth="1" min="4" max="4"/>
    <col width="15" customWidth="1" min="5" max="5"/>
    <col width="18" customWidth="1" min="6" max="6"/>
    <col width="15" customWidth="1" min="7" max="7"/>
    <col width="16" customWidth="1" min="8" max="8"/>
    <col width="25" customWidth="1" min="9" max="9"/>
  </cols>
  <sheetData>
    <row r="1" ht="30" customHeight="1">
      <c r="A1" s="18" t="inlineStr">
        <is>
          <t>👥 EQUIPO DE TRABAJO</t>
        </is>
      </c>
    </row>
    <row r="3" ht="25" customHeight="1">
      <c r="A3" s="19" t="inlineStr">
        <is>
          <t>ID</t>
        </is>
      </c>
      <c r="B3" s="19" t="inlineStr">
        <is>
          <t>Nombre</t>
        </is>
      </c>
      <c r="C3" s="19" t="inlineStr">
        <is>
          <t>Rol</t>
        </is>
      </c>
      <c r="D3" s="19" t="inlineStr">
        <is>
          <t>Email</t>
        </is>
      </c>
      <c r="E3" s="19" t="inlineStr">
        <is>
          <t>Teléfono</t>
        </is>
      </c>
      <c r="F3" s="19" t="inlineStr">
        <is>
          <t>Proyectos Asignados</t>
        </is>
      </c>
      <c r="G3" s="19" t="inlineStr">
        <is>
          <t>Tareas Activas</t>
        </is>
      </c>
      <c r="H3" s="19" t="inlineStr">
        <is>
          <t>Disponibilidad (%)</t>
        </is>
      </c>
      <c r="I3" s="19" t="inlineStr">
        <is>
          <t>Notas</t>
        </is>
      </c>
    </row>
    <row r="4">
      <c r="A4" s="20" t="inlineStr">
        <is>
          <t>EMP-001</t>
        </is>
      </c>
      <c r="B4" s="20" t="inlineStr">
        <is>
          <t>Ana García</t>
        </is>
      </c>
      <c r="C4" s="20" t="inlineStr">
        <is>
          <t>Project Manager</t>
        </is>
      </c>
      <c r="D4" s="20" t="inlineStr">
        <is>
          <t>ana.garcia@empresa.com</t>
        </is>
      </c>
      <c r="E4" s="20" t="inlineStr">
        <is>
          <t>+34 600 111 222</t>
        </is>
      </c>
      <c r="F4" s="20" t="n">
        <v>2</v>
      </c>
      <c r="G4" s="20" t="n">
        <v>3</v>
      </c>
      <c r="H4" s="21" t="n">
        <v>0.75</v>
      </c>
    </row>
    <row r="5">
      <c r="A5" s="25" t="inlineStr">
        <is>
          <t>EMP-002</t>
        </is>
      </c>
      <c r="B5" s="25" t="inlineStr">
        <is>
          <t>Carlos Ruiz</t>
        </is>
      </c>
      <c r="C5" s="25" t="inlineStr">
        <is>
          <t>Desarrollador Senior</t>
        </is>
      </c>
      <c r="D5" s="25" t="inlineStr">
        <is>
          <t>carlos.ruiz@empresa.com</t>
        </is>
      </c>
      <c r="E5" s="25" t="inlineStr">
        <is>
          <t>+34 600 222 333</t>
        </is>
      </c>
      <c r="F5" s="25" t="n">
        <v>2</v>
      </c>
      <c r="G5" s="25" t="n">
        <v>4</v>
      </c>
      <c r="H5" s="26" t="n">
        <v>0.6</v>
      </c>
    </row>
    <row r="6">
      <c r="A6" s="20" t="inlineStr">
        <is>
          <t>EMP-003</t>
        </is>
      </c>
      <c r="B6" s="20" t="inlineStr">
        <is>
          <t>María López</t>
        </is>
      </c>
      <c r="C6" s="20" t="inlineStr">
        <is>
          <t>Marketing Manager</t>
        </is>
      </c>
      <c r="D6" s="20" t="inlineStr">
        <is>
          <t>maria.lopez@empresa.com</t>
        </is>
      </c>
      <c r="E6" s="20" t="inlineStr">
        <is>
          <t>+34 600 333 444</t>
        </is>
      </c>
      <c r="F6" s="20" t="n">
        <v>2</v>
      </c>
      <c r="G6" s="20" t="n">
        <v>5</v>
      </c>
      <c r="H6" s="21" t="n">
        <v>0.5</v>
      </c>
    </row>
    <row r="7">
      <c r="A7" s="25" t="inlineStr">
        <is>
          <t>EMP-004</t>
        </is>
      </c>
      <c r="B7" s="25" t="inlineStr">
        <is>
          <t>Juan Martínez</t>
        </is>
      </c>
      <c r="C7" s="25" t="inlineStr">
        <is>
          <t>Analista de Sistemas</t>
        </is>
      </c>
      <c r="D7" s="25" t="inlineStr">
        <is>
          <t>juan.martinez@empresa.com</t>
        </is>
      </c>
      <c r="E7" s="25" t="inlineStr">
        <is>
          <t>+34 600 444 555</t>
        </is>
      </c>
      <c r="F7" s="25" t="n">
        <v>1</v>
      </c>
      <c r="G7" s="25" t="n">
        <v>2</v>
      </c>
      <c r="H7" s="26" t="n">
        <v>0.85</v>
      </c>
    </row>
    <row r="8">
      <c r="A8" s="20" t="inlineStr">
        <is>
          <t>EMP-005</t>
        </is>
      </c>
      <c r="B8" s="20" t="inlineStr">
        <is>
          <t>Laura Sánchez</t>
        </is>
      </c>
      <c r="C8" s="20" t="inlineStr">
        <is>
          <t>Arquitecta de Soluciones</t>
        </is>
      </c>
      <c r="D8" s="20" t="inlineStr">
        <is>
          <t>laura.sanchez@empresa.com</t>
        </is>
      </c>
      <c r="E8" s="20" t="inlineStr">
        <is>
          <t>+34 600 555 666</t>
        </is>
      </c>
      <c r="F8" s="20" t="n">
        <v>2</v>
      </c>
      <c r="G8" s="20" t="n">
        <v>3</v>
      </c>
      <c r="H8" s="21" t="n">
        <v>0.7</v>
      </c>
    </row>
    <row r="9">
      <c r="A9" s="25" t="inlineStr">
        <is>
          <t>EMP-006</t>
        </is>
      </c>
      <c r="B9" s="25" t="inlineStr">
        <is>
          <t>Pedro Torres</t>
        </is>
      </c>
      <c r="C9" s="25" t="inlineStr">
        <is>
          <t>Diseñador UX/UI</t>
        </is>
      </c>
      <c r="D9" s="25" t="inlineStr">
        <is>
          <t>pedro.torres@empresa.com</t>
        </is>
      </c>
      <c r="E9" s="25" t="inlineStr">
        <is>
          <t>+34 600 666 777</t>
        </is>
      </c>
      <c r="F9" s="25" t="n">
        <v>1</v>
      </c>
      <c r="G9" s="25" t="n">
        <v>2</v>
      </c>
      <c r="H9" s="26" t="n">
        <v>0.9</v>
      </c>
    </row>
  </sheetData>
  <mergeCells count="1">
    <mergeCell ref="A1:I1"/>
  </mergeCells>
  <conditionalFormatting sqref="H4:H100">
    <cfRule type="colorScale" priority="1">
      <colorScale>
        <cfvo type="num" val="0"/>
        <cfvo type="num" val="0.5"/>
        <cfvo type="num" val="1"/>
        <color rgb="00EF4444"/>
        <color rgb="00F59E0B"/>
        <color rgb="0010B981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F56"/>
  <sheetViews>
    <sheetView workbookViewId="0">
      <selection activeCell="A1" sqref="A1"/>
    </sheetView>
  </sheetViews>
  <sheetFormatPr baseColWidth="8" defaultRowHeight="15"/>
  <cols>
    <col width="80" customWidth="1" min="1" max="1"/>
    <col width="50" customWidth="1" min="2" max="2"/>
  </cols>
  <sheetData>
    <row r="1" ht="30" customHeight="1">
      <c r="A1" s="29" t="inlineStr">
        <is>
          <t>📖 GUÍA DE USO - PLANTILLA DE SEGUIMIENTO DE PROYECTOS</t>
        </is>
      </c>
    </row>
    <row r="2" ht="18" customHeight="1">
      <c r="A2" s="30" t="inlineStr"/>
    </row>
    <row r="3" ht="18" customHeight="1">
      <c r="A3" s="31" t="inlineStr">
        <is>
          <t>BIENVENIDO</t>
        </is>
      </c>
    </row>
    <row r="4" ht="18" customHeight="1">
      <c r="A4" s="30" t="inlineStr">
        <is>
          <t>Esta plantilla profesional te permite gestionar todos tus proyectos de manera eficiente y visual.</t>
        </is>
      </c>
    </row>
    <row r="5" ht="18" customHeight="1">
      <c r="A5" s="30" t="inlineStr"/>
    </row>
    <row r="6" ht="18" customHeight="1">
      <c r="A6" s="32" t="inlineStr">
        <is>
          <t>📊 DASHBOARD</t>
        </is>
      </c>
    </row>
    <row r="7" ht="18" customHeight="1">
      <c r="A7" s="33" t="inlineStr">
        <is>
          <t>• Vista general con KPIs principales</t>
        </is>
      </c>
    </row>
    <row r="8" ht="18" customHeight="1">
      <c r="A8" s="33" t="inlineStr">
        <is>
          <t>• Métricas de rendimiento en tiempo real</t>
        </is>
      </c>
    </row>
    <row r="9" ht="18" customHeight="1">
      <c r="A9" s="33" t="inlineStr">
        <is>
          <t>• Indicadores de estado actualizados automáticamente</t>
        </is>
      </c>
    </row>
    <row r="10" ht="18" customHeight="1">
      <c r="A10" s="30" t="inlineStr"/>
    </row>
    <row r="11" ht="18" customHeight="1">
      <c r="A11" s="32" t="inlineStr">
        <is>
          <t>📋 SEGUIMIENTO DE PROYECTOS</t>
        </is>
      </c>
    </row>
    <row r="12" ht="18" customHeight="1">
      <c r="A12" s="33" t="inlineStr">
        <is>
          <t>• Registra cada proyecto con información detallada</t>
        </is>
      </c>
    </row>
    <row r="13" ht="18" customHeight="1">
      <c r="A13" s="33" t="inlineStr">
        <is>
          <t>• Estados: Por Iniciar, En Progreso, Completado, En Pausa, Atrasado</t>
        </is>
      </c>
    </row>
    <row r="14" ht="18" customHeight="1">
      <c r="A14" s="33" t="inlineStr">
        <is>
          <t>• Control de presupuesto y gastos</t>
        </is>
      </c>
    </row>
    <row r="15" ht="18" customHeight="1">
      <c r="A15" s="33" t="inlineStr">
        <is>
          <t>• Seguimiento de avance con porcentajes</t>
        </is>
      </c>
    </row>
    <row r="16" ht="18" customHeight="1">
      <c r="A16" s="33" t="inlineStr">
        <is>
          <t>• Cálculo automático de días restantes</t>
        </is>
      </c>
    </row>
    <row r="17" ht="18" customHeight="1">
      <c r="A17" s="33" t="inlineStr">
        <is>
          <t>• Formato condicional por colores según estado</t>
        </is>
      </c>
    </row>
    <row r="18" ht="18" customHeight="1">
      <c r="A18" s="30" t="inlineStr"/>
    </row>
    <row r="19" ht="18" customHeight="1">
      <c r="A19" s="32" t="inlineStr">
        <is>
          <t>✓ TAREAS DETALLADAS</t>
        </is>
      </c>
    </row>
    <row r="20" ht="18" customHeight="1">
      <c r="A20" s="33" t="inlineStr">
        <is>
          <t>• Desglosa cada proyecto en tareas específicas</t>
        </is>
      </c>
    </row>
    <row r="21" ht="18" customHeight="1">
      <c r="A21" s="33" t="inlineStr">
        <is>
          <t>• Asigna responsables a cada tarea</t>
        </is>
      </c>
    </row>
    <row r="22" ht="18" customHeight="1">
      <c r="A22" s="33" t="inlineStr">
        <is>
          <t>• Control de horas estimadas vs reales</t>
        </is>
      </c>
    </row>
    <row r="23" ht="18" customHeight="1">
      <c r="A23" s="33" t="inlineStr">
        <is>
          <t>• Barras de progreso visuales</t>
        </is>
      </c>
    </row>
    <row r="24" ht="18" customHeight="1">
      <c r="A24" s="33" t="inlineStr">
        <is>
          <t>• Estados: Pendiente, En Progreso, Completada, Bloqueada</t>
        </is>
      </c>
    </row>
    <row r="25" ht="18" customHeight="1">
      <c r="A25" s="30" t="inlineStr"/>
    </row>
    <row r="26" ht="18" customHeight="1">
      <c r="A26" s="32" t="inlineStr">
        <is>
          <t>👥 EQUIPO</t>
        </is>
      </c>
    </row>
    <row r="27" ht="18" customHeight="1">
      <c r="A27" s="33" t="inlineStr">
        <is>
          <t>• Gestiona el personal del proyecto</t>
        </is>
      </c>
    </row>
    <row r="28" ht="18" customHeight="1">
      <c r="A28" s="33" t="inlineStr">
        <is>
          <t>• Información de contacto centralizada</t>
        </is>
      </c>
    </row>
    <row r="29" ht="18" customHeight="1">
      <c r="A29" s="33" t="inlineStr">
        <is>
          <t>• Visualiza carga de trabajo por persona</t>
        </is>
      </c>
    </row>
    <row r="30" ht="18" customHeight="1">
      <c r="A30" s="33" t="inlineStr">
        <is>
          <t>• Control de disponibilidad</t>
        </is>
      </c>
    </row>
    <row r="31" ht="18" customHeight="1">
      <c r="A31" s="30" t="inlineStr"/>
    </row>
    <row r="32" ht="18" customHeight="1">
      <c r="A32" s="32" t="inlineStr">
        <is>
          <t>💡 CONSEJOS DE USO</t>
        </is>
      </c>
    </row>
    <row r="33" ht="18" customHeight="1">
      <c r="A33" s="33" t="inlineStr">
        <is>
          <t>1. Actualiza los estados regularmente</t>
        </is>
      </c>
    </row>
    <row r="34" ht="18" customHeight="1">
      <c r="A34" s="33" t="inlineStr">
        <is>
          <t>2. Revisa el Dashboard diariamente</t>
        </is>
      </c>
    </row>
    <row r="35" ht="18" customHeight="1">
      <c r="A35" s="33" t="inlineStr">
        <is>
          <t>3. Usa las validaciones de datos (listas desplegables)</t>
        </is>
      </c>
    </row>
    <row r="36" ht="18" customHeight="1">
      <c r="A36" s="33" t="inlineStr">
        <is>
          <t>4. Los colores te ayudan a identificar prioridades</t>
        </is>
      </c>
    </row>
    <row r="37" ht="18" customHeight="1">
      <c r="A37" s="33" t="inlineStr">
        <is>
          <t>5. Guarda copias de seguridad periódicamente</t>
        </is>
      </c>
    </row>
    <row r="38" ht="18" customHeight="1">
      <c r="A38" s="30" t="inlineStr"/>
    </row>
    <row r="39" ht="18" customHeight="1">
      <c r="A39" s="32" t="inlineStr">
        <is>
          <t>🎨 CÓDIGO DE COLORES</t>
        </is>
      </c>
    </row>
    <row r="40" ht="18" customHeight="1">
      <c r="A40" s="30" t="inlineStr">
        <is>
          <t>Verde: Completado o en buen estado</t>
        </is>
      </c>
    </row>
    <row r="41" ht="18" customHeight="1">
      <c r="A41" s="30" t="inlineStr">
        <is>
          <t>Azul: En progreso</t>
        </is>
      </c>
    </row>
    <row r="42" ht="18" customHeight="1">
      <c r="A42" s="30" t="inlineStr">
        <is>
          <t>Naranja: Advertencia o prioridad media</t>
        </is>
      </c>
    </row>
    <row r="43" ht="18" customHeight="1">
      <c r="A43" s="30" t="inlineStr">
        <is>
          <t>Rojo: Atrasado, bloqueado o prioridad alta</t>
        </is>
      </c>
    </row>
    <row r="44" ht="18" customHeight="1">
      <c r="A44" s="30" t="inlineStr">
        <is>
          <t>Gris: Por iniciar</t>
        </is>
      </c>
    </row>
    <row r="45" ht="18" customHeight="1">
      <c r="A45" s="30" t="inlineStr"/>
    </row>
    <row r="46" ht="18" customHeight="1">
      <c r="A46" s="32" t="inlineStr">
        <is>
          <t>⚠️ IMPORTANTE</t>
        </is>
      </c>
    </row>
    <row r="47" ht="18" customHeight="1">
      <c r="A47" s="33" t="inlineStr">
        <is>
          <t>• No elimines las fórmulas de los campos calculados</t>
        </is>
      </c>
    </row>
    <row r="48" ht="18" customHeight="1">
      <c r="A48" s="33" t="inlineStr">
        <is>
          <t>• Los datos de ejemplo pueden ser eliminados</t>
        </is>
      </c>
    </row>
    <row r="49" ht="18" customHeight="1">
      <c r="A49" s="33" t="inlineStr">
        <is>
          <t>• Mantén el formato de fechas consistente</t>
        </is>
      </c>
    </row>
    <row r="50">
      <c r="A50" s="33" t="inlineStr">
        <is>
          <t>• Usa las validaciones de datos para evitar errores</t>
        </is>
      </c>
    </row>
    <row r="51">
      <c r="A51" s="30" t="inlineStr"/>
    </row>
    <row r="52">
      <c r="A52" s="32" t="inlineStr">
        <is>
          <t>📞 SOPORTE</t>
        </is>
      </c>
    </row>
    <row r="53">
      <c r="A53" s="30" t="inlineStr">
        <is>
          <t>Esta plantilla es gratuita y de libre uso.</t>
        </is>
      </c>
    </row>
    <row r="54">
      <c r="A54" s="30" t="inlineStr">
        <is>
          <t>Puedes adaptarla según tus necesidades.</t>
        </is>
      </c>
    </row>
    <row r="55">
      <c r="A55" s="30" t="inlineStr"/>
    </row>
    <row r="56">
      <c r="A56" s="30" t="inlineStr">
        <is>
          <t>¡Éxito en tus proyectos! 🚀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2026-02-05T16:54:46Z</dcterms:created>
  <dcterms:modified xmlns:dcterms="http://purl.org/dc/terms/" xmlns:xsi="http://www.w3.org/2001/XMLSchema-instance" xsi:type="dcterms:W3CDTF">2026-02-05T16:54:46Z</dcterms:modified>
</cp:coreProperties>
</file>