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folio de Inversiones" sheetId="1" state="visible" r:id="rId1"/>
    <sheet xmlns:r="http://schemas.openxmlformats.org/officeDocument/2006/relationships" name="Instrucciones de Uso" sheetId="2" state="visible" r:id="rId2"/>
    <sheet xmlns:r="http://schemas.openxmlformats.org/officeDocument/2006/relationships" name="Análisis de Rendimiento" sheetId="3" state="visible" r:id="rId3"/>
    <sheet xmlns:r="http://schemas.openxmlformats.org/officeDocument/2006/relationships" name="Diversificación" sheetId="4" state="visible" r:id="rId4"/>
    <sheet xmlns:r="http://schemas.openxmlformats.org/officeDocument/2006/relationships" name="Historial de Transa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2"/>
    </font>
    <font>
      <name val="Calibri"/>
      <b val="1"/>
      <color rgb="001E3A8A"/>
      <sz val="16"/>
    </font>
    <font>
      <name val="Calibri"/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0" fontId="0" fillId="3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164" fontId="4" fillId="4" borderId="2" applyAlignment="1" pivotButton="0" quotePrefix="0" xfId="0">
      <alignment horizontal="center" vertical="center"/>
    </xf>
    <xf numFmtId="10" fontId="4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right" vertical="center"/>
    </xf>
    <xf numFmtId="164" fontId="7" fillId="5" borderId="1" applyAlignment="1" pivotButton="0" quotePrefix="0" xfId="0">
      <alignment horizontal="center" vertical="center"/>
    </xf>
    <xf numFmtId="10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Rendimiento por Activo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'Análisis de Rendimiento'!F3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 de Rendimiento'!$A$4:$A$18</f>
            </numRef>
          </cat>
          <val>
            <numRef>
              <f>'Análisis de Rendimiento'!$F$4:$F$18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Activos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Rendimiento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del Portafolio por Tipo de Activo</a:t>
            </a:r>
          </a:p>
        </rich>
      </tx>
    </title>
    <plotArea>
      <pieChart>
        <varyColors val="1"/>
        <ser>
          <idx val="0"/>
          <order val="0"/>
          <tx>
            <strRef>
              <f>'Diversificación'!C3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'Diversificación'!$A$4:$A$9</f>
            </numRef>
          </cat>
          <val>
            <numRef>
              <f>'Diversificación'!$C$4:$C$9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2" customWidth="1" min="3" max="3"/>
    <col width="15" customWidth="1" min="4" max="4"/>
    <col width="15" customWidth="1" min="5" max="5"/>
    <col width="16" customWidth="1" min="6" max="6"/>
    <col width="16" customWidth="1" min="7" max="7"/>
    <col width="18" customWidth="1" min="8" max="8"/>
    <col width="16" customWidth="1" min="9" max="9"/>
    <col width="15" customWidth="1" min="10" max="10"/>
  </cols>
  <sheetData>
    <row r="1" ht="35" customHeight="1">
      <c r="A1" s="1" t="inlineStr">
        <is>
          <t>PORTAFOLIO DE INVERSIONES - ANÁLISIS COMPLETO</t>
        </is>
      </c>
    </row>
    <row r="2">
      <c r="A2" s="2" t="inlineStr">
        <is>
          <t>Fecha de actualización: 05/02/2026 19:34</t>
        </is>
      </c>
    </row>
    <row r="4" ht="30" customHeight="1">
      <c r="A4" s="3" t="inlineStr">
        <is>
          <t>Activo</t>
        </is>
      </c>
      <c r="B4" s="3" t="inlineStr">
        <is>
          <t>Tipo</t>
        </is>
      </c>
      <c r="C4" s="3" t="inlineStr">
        <is>
          <t>Cantidad</t>
        </is>
      </c>
      <c r="D4" s="3" t="inlineStr">
        <is>
          <t>Precio Compra</t>
        </is>
      </c>
      <c r="E4" s="3" t="inlineStr">
        <is>
          <t>Precio Actual</t>
        </is>
      </c>
      <c r="F4" s="3" t="inlineStr">
        <is>
          <t>Inversión Total</t>
        </is>
      </c>
      <c r="G4" s="3" t="inlineStr">
        <is>
          <t>Valor Actual</t>
        </is>
      </c>
      <c r="H4" s="3" t="inlineStr">
        <is>
          <t>Ganancia/Pérdida</t>
        </is>
      </c>
      <c r="I4" s="3" t="inlineStr">
        <is>
          <t>% Rendimiento</t>
        </is>
      </c>
      <c r="J4" s="3" t="inlineStr">
        <is>
          <t>Fecha Compra</t>
        </is>
      </c>
    </row>
    <row r="5">
      <c r="A5" s="4" t="inlineStr">
        <is>
          <t>Fondo Internacional</t>
        </is>
      </c>
      <c r="B5" s="4" t="inlineStr">
        <is>
          <t>Fondos Mutuos</t>
        </is>
      </c>
      <c r="C5" s="4" t="n">
        <v>28</v>
      </c>
      <c r="D5" s="5" t="n">
        <v>428.61</v>
      </c>
      <c r="E5" s="5" t="n">
        <v>612.04</v>
      </c>
      <c r="F5" s="5">
        <f>C5*D5</f>
        <v/>
      </c>
      <c r="G5" s="5">
        <f>C5*E5</f>
        <v/>
      </c>
      <c r="H5" s="5">
        <f>G5-F5</f>
        <v/>
      </c>
      <c r="I5" s="6">
        <f>IF(F5=0,0,H5/F5)</f>
        <v/>
      </c>
      <c r="J5" s="4" t="inlineStr">
        <is>
          <t>29/10/2024</t>
        </is>
      </c>
    </row>
    <row r="6">
      <c r="A6" s="7" t="inlineStr">
        <is>
          <t>AAPL - Apple Inc.</t>
        </is>
      </c>
      <c r="B6" s="7" t="inlineStr">
        <is>
          <t>Acciones</t>
        </is>
      </c>
      <c r="C6" s="7" t="n">
        <v>280</v>
      </c>
      <c r="D6" s="8" t="n">
        <v>196.17</v>
      </c>
      <c r="E6" s="8" t="n">
        <v>262.07</v>
      </c>
      <c r="F6" s="8">
        <f>C6*D6</f>
        <v/>
      </c>
      <c r="G6" s="8">
        <f>C6*E6</f>
        <v/>
      </c>
      <c r="H6" s="8">
        <f>G6-F6</f>
        <v/>
      </c>
      <c r="I6" s="9">
        <f>IF(F6=0,0,H6/F6)</f>
        <v/>
      </c>
      <c r="J6" s="7" t="inlineStr">
        <is>
          <t>08/11/2025</t>
        </is>
      </c>
    </row>
    <row r="7">
      <c r="A7" s="4" t="inlineStr">
        <is>
          <t>TSLA - Tesla</t>
        </is>
      </c>
      <c r="B7" s="4" t="inlineStr">
        <is>
          <t>Acciones</t>
        </is>
      </c>
      <c r="C7" s="4" t="n">
        <v>125</v>
      </c>
      <c r="D7" s="5" t="n">
        <v>247.46</v>
      </c>
      <c r="E7" s="5" t="n">
        <v>272.4</v>
      </c>
      <c r="F7" s="5">
        <f>C7*D7</f>
        <v/>
      </c>
      <c r="G7" s="5">
        <f>C7*E7</f>
        <v/>
      </c>
      <c r="H7" s="5">
        <f>G7-F7</f>
        <v/>
      </c>
      <c r="I7" s="6">
        <f>IF(F7=0,0,H7/F7)</f>
        <v/>
      </c>
      <c r="J7" s="4" t="inlineStr">
        <is>
          <t>01/12/2025</t>
        </is>
      </c>
    </row>
    <row r="8">
      <c r="A8" s="7" t="inlineStr">
        <is>
          <t>Plata</t>
        </is>
      </c>
      <c r="B8" s="7" t="inlineStr">
        <is>
          <t>Commodities</t>
        </is>
      </c>
      <c r="C8" s="7" t="n">
        <v>468</v>
      </c>
      <c r="D8" s="8" t="n">
        <v>50.84</v>
      </c>
      <c r="E8" s="8" t="n">
        <v>44.14</v>
      </c>
      <c r="F8" s="8">
        <f>C8*D8</f>
        <v/>
      </c>
      <c r="G8" s="8">
        <f>C8*E8</f>
        <v/>
      </c>
      <c r="H8" s="8">
        <f>G8-F8</f>
        <v/>
      </c>
      <c r="I8" s="9">
        <f>IF(F8=0,0,H8/F8)</f>
        <v/>
      </c>
      <c r="J8" s="7" t="inlineStr">
        <is>
          <t>22/12/2025</t>
        </is>
      </c>
    </row>
    <row r="9">
      <c r="A9" s="4" t="inlineStr">
        <is>
          <t>Petróleo</t>
        </is>
      </c>
      <c r="B9" s="4" t="inlineStr">
        <is>
          <t>Commodities</t>
        </is>
      </c>
      <c r="C9" s="4" t="n">
        <v>191</v>
      </c>
      <c r="D9" s="5" t="n">
        <v>382.48</v>
      </c>
      <c r="E9" s="5" t="n">
        <v>552.89</v>
      </c>
      <c r="F9" s="5">
        <f>C9*D9</f>
        <v/>
      </c>
      <c r="G9" s="5">
        <f>C9*E9</f>
        <v/>
      </c>
      <c r="H9" s="5">
        <f>G9-F9</f>
        <v/>
      </c>
      <c r="I9" s="6">
        <f>IF(F9=0,0,H9/F9)</f>
        <v/>
      </c>
      <c r="J9" s="4" t="inlineStr">
        <is>
          <t>05/08/2024</t>
        </is>
      </c>
    </row>
    <row r="10">
      <c r="A10" s="7" t="inlineStr">
        <is>
          <t>Bono Municipal</t>
        </is>
      </c>
      <c r="B10" s="7" t="inlineStr">
        <is>
          <t>Bonos</t>
        </is>
      </c>
      <c r="C10" s="7" t="n">
        <v>49</v>
      </c>
      <c r="D10" s="8" t="n">
        <v>187.67</v>
      </c>
      <c r="E10" s="8" t="n">
        <v>176.63</v>
      </c>
      <c r="F10" s="8">
        <f>C10*D10</f>
        <v/>
      </c>
      <c r="G10" s="8">
        <f>C10*E10</f>
        <v/>
      </c>
      <c r="H10" s="8">
        <f>G10-F10</f>
        <v/>
      </c>
      <c r="I10" s="9">
        <f>IF(F10=0,0,H10/F10)</f>
        <v/>
      </c>
      <c r="J10" s="7" t="inlineStr">
        <is>
          <t>29/09/2025</t>
        </is>
      </c>
    </row>
    <row r="11">
      <c r="A11" s="4" t="inlineStr">
        <is>
          <t>Fondo Internacional</t>
        </is>
      </c>
      <c r="B11" s="4" t="inlineStr">
        <is>
          <t>Fondos Mutuos</t>
        </is>
      </c>
      <c r="C11" s="4" t="n">
        <v>246</v>
      </c>
      <c r="D11" s="5" t="n">
        <v>350.1</v>
      </c>
      <c r="E11" s="5" t="n">
        <v>282.14</v>
      </c>
      <c r="F11" s="5">
        <f>C11*D11</f>
        <v/>
      </c>
      <c r="G11" s="5">
        <f>C11*E11</f>
        <v/>
      </c>
      <c r="H11" s="5">
        <f>G11-F11</f>
        <v/>
      </c>
      <c r="I11" s="6">
        <f>IF(F11=0,0,H11/F11)</f>
        <v/>
      </c>
      <c r="J11" s="4" t="inlineStr">
        <is>
          <t>06/04/2025</t>
        </is>
      </c>
    </row>
    <row r="12">
      <c r="A12" s="7" t="inlineStr">
        <is>
          <t>QQQ - Nasdaq 100</t>
        </is>
      </c>
      <c r="B12" s="7" t="inlineStr">
        <is>
          <t>ETF</t>
        </is>
      </c>
      <c r="C12" s="7" t="n">
        <v>355</v>
      </c>
      <c r="D12" s="8" t="n">
        <v>218.53</v>
      </c>
      <c r="E12" s="8" t="n">
        <v>259.39</v>
      </c>
      <c r="F12" s="8">
        <f>C12*D12</f>
        <v/>
      </c>
      <c r="G12" s="8">
        <f>C12*E12</f>
        <v/>
      </c>
      <c r="H12" s="8">
        <f>G12-F12</f>
        <v/>
      </c>
      <c r="I12" s="9">
        <f>IF(F12=0,0,H12/F12)</f>
        <v/>
      </c>
      <c r="J12" s="7" t="inlineStr">
        <is>
          <t>27/02/2025</t>
        </is>
      </c>
    </row>
    <row r="13">
      <c r="A13" s="4" t="inlineStr">
        <is>
          <t>ETH - Ethereum</t>
        </is>
      </c>
      <c r="B13" s="4" t="inlineStr">
        <is>
          <t>Criptomonedas</t>
        </is>
      </c>
      <c r="C13" s="4" t="n">
        <v>318</v>
      </c>
      <c r="D13" s="5" t="n">
        <v>488.56</v>
      </c>
      <c r="E13" s="5" t="n">
        <v>372.55</v>
      </c>
      <c r="F13" s="5">
        <f>C13*D13</f>
        <v/>
      </c>
      <c r="G13" s="5">
        <f>C13*E13</f>
        <v/>
      </c>
      <c r="H13" s="5">
        <f>G13-F13</f>
        <v/>
      </c>
      <c r="I13" s="6">
        <f>IF(F13=0,0,H13/F13)</f>
        <v/>
      </c>
      <c r="J13" s="4" t="inlineStr">
        <is>
          <t>09/04/2024</t>
        </is>
      </c>
    </row>
    <row r="14">
      <c r="A14" s="7" t="inlineStr">
        <is>
          <t>Bono Municipal</t>
        </is>
      </c>
      <c r="B14" s="7" t="inlineStr">
        <is>
          <t>Bonos</t>
        </is>
      </c>
      <c r="C14" s="7" t="n">
        <v>73</v>
      </c>
      <c r="D14" s="8" t="n">
        <v>374.47</v>
      </c>
      <c r="E14" s="8" t="n">
        <v>464.76</v>
      </c>
      <c r="F14" s="8">
        <f>C14*D14</f>
        <v/>
      </c>
      <c r="G14" s="8">
        <f>C14*E14</f>
        <v/>
      </c>
      <c r="H14" s="8">
        <f>G14-F14</f>
        <v/>
      </c>
      <c r="I14" s="9">
        <f>IF(F14=0,0,H14/F14)</f>
        <v/>
      </c>
      <c r="J14" s="7" t="inlineStr">
        <is>
          <t>21/01/2025</t>
        </is>
      </c>
    </row>
    <row r="15">
      <c r="A15" s="4" t="inlineStr">
        <is>
          <t>Bono Gubernamental 10Y</t>
        </is>
      </c>
      <c r="B15" s="4" t="inlineStr">
        <is>
          <t>Bonos</t>
        </is>
      </c>
      <c r="C15" s="4" t="n">
        <v>91</v>
      </c>
      <c r="D15" s="5" t="n">
        <v>381.59</v>
      </c>
      <c r="E15" s="5" t="n">
        <v>435.64</v>
      </c>
      <c r="F15" s="5">
        <f>C15*D15</f>
        <v/>
      </c>
      <c r="G15" s="5">
        <f>C15*E15</f>
        <v/>
      </c>
      <c r="H15" s="5">
        <f>G15-F15</f>
        <v/>
      </c>
      <c r="I15" s="6">
        <f>IF(F15=0,0,H15/F15)</f>
        <v/>
      </c>
      <c r="J15" s="4" t="inlineStr">
        <is>
          <t>29/03/2025</t>
        </is>
      </c>
    </row>
    <row r="16">
      <c r="A16" s="7" t="inlineStr">
        <is>
          <t>TSLA - Tesla</t>
        </is>
      </c>
      <c r="B16" s="7" t="inlineStr">
        <is>
          <t>Acciones</t>
        </is>
      </c>
      <c r="C16" s="7" t="n">
        <v>387</v>
      </c>
      <c r="D16" s="8" t="n">
        <v>287.63</v>
      </c>
      <c r="E16" s="8" t="n">
        <v>302.19</v>
      </c>
      <c r="F16" s="8">
        <f>C16*D16</f>
        <v/>
      </c>
      <c r="G16" s="8">
        <f>C16*E16</f>
        <v/>
      </c>
      <c r="H16" s="8">
        <f>G16-F16</f>
        <v/>
      </c>
      <c r="I16" s="9">
        <f>IF(F16=0,0,H16/F16)</f>
        <v/>
      </c>
      <c r="J16" s="7" t="inlineStr">
        <is>
          <t>11/03/2024</t>
        </is>
      </c>
    </row>
    <row r="17">
      <c r="A17" s="4" t="inlineStr">
        <is>
          <t>SPY - S&amp;P 500</t>
        </is>
      </c>
      <c r="B17" s="4" t="inlineStr">
        <is>
          <t>ETF</t>
        </is>
      </c>
      <c r="C17" s="4" t="n">
        <v>440</v>
      </c>
      <c r="D17" s="5" t="n">
        <v>252.97</v>
      </c>
      <c r="E17" s="5" t="n">
        <v>255.63</v>
      </c>
      <c r="F17" s="5">
        <f>C17*D17</f>
        <v/>
      </c>
      <c r="G17" s="5">
        <f>C17*E17</f>
        <v/>
      </c>
      <c r="H17" s="5">
        <f>G17-F17</f>
        <v/>
      </c>
      <c r="I17" s="6">
        <f>IF(F17=0,0,H17/F17)</f>
        <v/>
      </c>
      <c r="J17" s="4" t="inlineStr">
        <is>
          <t>22/10/2025</t>
        </is>
      </c>
    </row>
    <row r="18">
      <c r="A18" s="7" t="inlineStr">
        <is>
          <t>Fondo Internacional</t>
        </is>
      </c>
      <c r="B18" s="7" t="inlineStr">
        <is>
          <t>Fondos Mutuos</t>
        </is>
      </c>
      <c r="C18" s="7" t="n">
        <v>235</v>
      </c>
      <c r="D18" s="8" t="n">
        <v>177.2</v>
      </c>
      <c r="E18" s="8" t="n">
        <v>212.13</v>
      </c>
      <c r="F18" s="8">
        <f>C18*D18</f>
        <v/>
      </c>
      <c r="G18" s="8">
        <f>C18*E18</f>
        <v/>
      </c>
      <c r="H18" s="8">
        <f>G18-F18</f>
        <v/>
      </c>
      <c r="I18" s="9">
        <f>IF(F18=0,0,H18/F18)</f>
        <v/>
      </c>
      <c r="J18" s="7" t="inlineStr">
        <is>
          <t>03/08/2024</t>
        </is>
      </c>
    </row>
    <row r="19">
      <c r="A19" s="4" t="inlineStr">
        <is>
          <t>TSLA - Tesla</t>
        </is>
      </c>
      <c r="B19" s="4" t="inlineStr">
        <is>
          <t>Acciones</t>
        </is>
      </c>
      <c r="C19" s="4" t="n">
        <v>465</v>
      </c>
      <c r="D19" s="5" t="n">
        <v>214.89</v>
      </c>
      <c r="E19" s="5" t="n">
        <v>151.91</v>
      </c>
      <c r="F19" s="5">
        <f>C19*D19</f>
        <v/>
      </c>
      <c r="G19" s="5">
        <f>C19*E19</f>
        <v/>
      </c>
      <c r="H19" s="5">
        <f>G19-F19</f>
        <v/>
      </c>
      <c r="I19" s="6">
        <f>IF(F19=0,0,H19/F19)</f>
        <v/>
      </c>
      <c r="J19" s="4" t="inlineStr">
        <is>
          <t>26/03/2025</t>
        </is>
      </c>
    </row>
    <row r="20" ht="5" customHeight="1"/>
    <row r="21">
      <c r="A21" s="10" t="inlineStr">
        <is>
          <t>TOTALES DEL PORTAFOLIO</t>
        </is>
      </c>
      <c r="F21" s="11">
        <f>SUM(F5:F19)</f>
        <v/>
      </c>
      <c r="G21" s="11">
        <f>SUM(G5:G19)</f>
        <v/>
      </c>
      <c r="H21" s="11">
        <f>SUM(H5:H19)</f>
        <v/>
      </c>
      <c r="I21" s="12">
        <f>IF(F21=0,0,H21/F21)</f>
        <v/>
      </c>
      <c r="J21" s="13" t="n"/>
    </row>
    <row r="23" ht="25" customHeight="1">
      <c r="A23" s="14" t="inlineStr">
        <is>
          <t>MÉTRICAS CLAVE DEL PORTAFOLIO</t>
        </is>
      </c>
    </row>
    <row r="24">
      <c r="A24" s="15" t="inlineStr">
        <is>
          <t>Inversión Total:</t>
        </is>
      </c>
      <c r="B24" s="16">
        <f>F21</f>
        <v/>
      </c>
    </row>
    <row r="25">
      <c r="A25" s="15" t="inlineStr">
        <is>
          <t>Valor Actual:</t>
        </is>
      </c>
      <c r="B25" s="16">
        <f>G21</f>
        <v/>
      </c>
    </row>
    <row r="26">
      <c r="A26" s="15" t="inlineStr">
        <is>
          <t>Ganancia/Pérdida Neta:</t>
        </is>
      </c>
      <c r="B26" s="16">
        <f>H21</f>
        <v/>
      </c>
    </row>
    <row r="27">
      <c r="A27" s="15" t="inlineStr">
        <is>
          <t>Rendimiento Total:</t>
        </is>
      </c>
      <c r="B27" s="17">
        <f>I21</f>
        <v/>
      </c>
    </row>
  </sheetData>
  <mergeCells count="8">
    <mergeCell ref="A1:J1"/>
    <mergeCell ref="A2:J2"/>
    <mergeCell ref="A21:E21"/>
    <mergeCell ref="A23:J23"/>
    <mergeCell ref="B24:D24"/>
    <mergeCell ref="B25:D25"/>
    <mergeCell ref="B26:D26"/>
    <mergeCell ref="B27:D27"/>
  </mergeCells>
  <conditionalFormatting sqref="I5:I19">
    <cfRule type="expression" priority="1" dxfId="0" stopIfTrue="1">
      <formula>$I5&gt;0</formula>
    </cfRule>
    <cfRule type="expression" priority="2" dxfId="1" stopIfTrue="1">
      <formula>$I5&lt;0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50" customWidth="1" min="3" max="3"/>
  </cols>
  <sheetData>
    <row r="1" ht="30" customHeight="1">
      <c r="A1" s="18" t="inlineStr">
        <is>
          <t>INSTRUCCIONES DE USO - PLANTILLA DE INVERSIONES</t>
        </is>
      </c>
    </row>
    <row r="5">
      <c r="A5" s="19" t="inlineStr"/>
      <c r="B5" s="19" t="inlineStr">
        <is>
          <t>BIENVENIDO A TU PLANTILLA DE INVERSIONES</t>
        </is>
      </c>
      <c r="C5" s="19" t="inlineStr"/>
    </row>
    <row r="6">
      <c r="A6" s="20" t="inlineStr"/>
      <c r="B6" s="20" t="inlineStr">
        <is>
          <t>Esta plantilla te permite gestionar y analizar tu portafolio de inversiones de manera profesional.</t>
        </is>
      </c>
      <c r="C6" s="20" t="inlineStr"/>
    </row>
    <row r="7">
      <c r="A7" s="19" t="inlineStr"/>
      <c r="B7" s="19" t="inlineStr"/>
      <c r="C7" s="19" t="inlineStr"/>
    </row>
    <row r="8">
      <c r="A8" s="19" t="inlineStr">
        <is>
          <t>Sección</t>
        </is>
      </c>
      <c r="B8" s="19" t="inlineStr">
        <is>
          <t>Descripción</t>
        </is>
      </c>
      <c r="C8" s="19" t="inlineStr">
        <is>
          <t>Cómo Usar</t>
        </is>
      </c>
    </row>
    <row r="9">
      <c r="A9" s="19" t="inlineStr">
        <is>
          <t>Portafolio de Inversiones</t>
        </is>
      </c>
      <c r="B9" s="19" t="inlineStr">
        <is>
          <t>Registro completo de todos tus activos e inversiones</t>
        </is>
      </c>
      <c r="C9" s="19" t="inlineStr">
        <is>
          <t>Ingresa tus activos en las filas disponibles. Las fórmulas calcularán automáticamente tus ganancias.</t>
        </is>
      </c>
    </row>
    <row r="10">
      <c r="A10" s="19" t="inlineStr"/>
      <c r="B10" s="19" t="inlineStr"/>
      <c r="C10" s="19" t="inlineStr"/>
    </row>
    <row r="11">
      <c r="A11" s="20" t="inlineStr">
        <is>
          <t>CAMPOS PRINCIPALES:</t>
        </is>
      </c>
      <c r="B11" s="19" t="inlineStr"/>
      <c r="C11" s="19" t="inlineStr"/>
    </row>
    <row r="12">
      <c r="A12" s="19" t="inlineStr">
        <is>
          <t>• Activo</t>
        </is>
      </c>
      <c r="B12" s="19" t="inlineStr">
        <is>
          <t>Nombre del activo o inversión</t>
        </is>
      </c>
      <c r="C12" s="19" t="inlineStr">
        <is>
          <t>Ejemplo: AAPL - Apple Inc.</t>
        </is>
      </c>
    </row>
    <row r="13">
      <c r="A13" s="19" t="inlineStr">
        <is>
          <t>• Tipo</t>
        </is>
      </c>
      <c r="B13" s="19" t="inlineStr">
        <is>
          <t>Categoría de inversión</t>
        </is>
      </c>
      <c r="C13" s="19" t="inlineStr">
        <is>
          <t>Acciones, Bonos, ETF, Criptomonedas, etc.</t>
        </is>
      </c>
    </row>
    <row r="14">
      <c r="A14" s="19" t="inlineStr">
        <is>
          <t>• Cantidad</t>
        </is>
      </c>
      <c r="B14" s="19" t="inlineStr">
        <is>
          <t>Número de unidades adquiridas</t>
        </is>
      </c>
      <c r="C14" s="19" t="inlineStr">
        <is>
          <t>Ejemplo: 100 acciones</t>
        </is>
      </c>
    </row>
    <row r="15">
      <c r="A15" s="19" t="inlineStr">
        <is>
          <t>• Precio Compra</t>
        </is>
      </c>
      <c r="B15" s="19" t="inlineStr">
        <is>
          <t>Precio pagado por unidad</t>
        </is>
      </c>
      <c r="C15" s="19" t="inlineStr">
        <is>
          <t>Ejemplo: $150.00</t>
        </is>
      </c>
    </row>
    <row r="16">
      <c r="A16" s="19" t="inlineStr">
        <is>
          <t>• Precio Actual</t>
        </is>
      </c>
      <c r="B16" s="19" t="inlineStr">
        <is>
          <t>Valor actual en el mercado</t>
        </is>
      </c>
      <c r="C16" s="19" t="inlineStr">
        <is>
          <t>Actualiza regularmente para ver rendimiento real</t>
        </is>
      </c>
    </row>
    <row r="17">
      <c r="A17" s="19" t="inlineStr"/>
      <c r="B17" s="19" t="inlineStr"/>
      <c r="C17" s="19" t="inlineStr"/>
    </row>
    <row r="18">
      <c r="A18" s="20" t="inlineStr">
        <is>
          <t>CÁLCULOS AUTOMÁTICOS:</t>
        </is>
      </c>
      <c r="B18" s="19" t="inlineStr"/>
      <c r="C18" s="19" t="inlineStr"/>
    </row>
    <row r="19">
      <c r="A19" s="19" t="inlineStr">
        <is>
          <t>• Inversión Total</t>
        </is>
      </c>
      <c r="B19" s="19" t="inlineStr">
        <is>
          <t>Se calcula automáticamente</t>
        </is>
      </c>
      <c r="C19" s="19" t="inlineStr">
        <is>
          <t>Cantidad × Precio Compra</t>
        </is>
      </c>
    </row>
    <row r="20">
      <c r="A20" s="19" t="inlineStr">
        <is>
          <t>• Valor Actual</t>
        </is>
      </c>
      <c r="B20" s="19" t="inlineStr">
        <is>
          <t>Se calcula automáticamente</t>
        </is>
      </c>
      <c r="C20" s="19" t="inlineStr">
        <is>
          <t>Cantidad × Precio Actual</t>
        </is>
      </c>
    </row>
    <row r="21">
      <c r="A21" s="19" t="inlineStr">
        <is>
          <t>• Ganancia/Pérdida</t>
        </is>
      </c>
      <c r="B21" s="19" t="inlineStr">
        <is>
          <t>Se calcula automáticamente</t>
        </is>
      </c>
      <c r="C21" s="19" t="inlineStr">
        <is>
          <t>Valor Actual - Inversión Total</t>
        </is>
      </c>
    </row>
    <row r="22">
      <c r="A22" s="19" t="inlineStr">
        <is>
          <t>• % Rendimiento</t>
        </is>
      </c>
      <c r="B22" s="19" t="inlineStr">
        <is>
          <t>Se calcula automáticamente</t>
        </is>
      </c>
      <c r="C22" s="19" t="inlineStr">
        <is>
          <t>(Ganancia/Pérdida) / Inversión Total</t>
        </is>
      </c>
    </row>
    <row r="23">
      <c r="A23" s="19" t="inlineStr"/>
      <c r="B23" s="19" t="inlineStr"/>
      <c r="C23" s="19" t="inlineStr"/>
    </row>
    <row r="24">
      <c r="A24" s="20" t="inlineStr">
        <is>
          <t>CARACTERÍSTICAS ESPECIALES:</t>
        </is>
      </c>
      <c r="B24" s="19" t="inlineStr"/>
      <c r="C24" s="19" t="inlineStr"/>
    </row>
    <row r="25">
      <c r="A25" s="19" t="inlineStr">
        <is>
          <t>✓ Formato Condicional</t>
        </is>
      </c>
      <c r="B25" s="19" t="inlineStr">
        <is>
          <t>Los rendimientos positivos se muestran en verde</t>
        </is>
      </c>
      <c r="C25" s="19" t="inlineStr">
        <is>
          <t>Los rendimientos negativos en naranja</t>
        </is>
      </c>
    </row>
    <row r="26">
      <c r="A26" s="19" t="inlineStr">
        <is>
          <t>✓ Totales Automáticos</t>
        </is>
      </c>
      <c r="B26" s="19" t="inlineStr">
        <is>
          <t>El resumen se actualiza automáticamente</t>
        </is>
      </c>
      <c r="C26" s="19" t="inlineStr">
        <is>
          <t>No modificar las fórmulas de totales</t>
        </is>
      </c>
    </row>
    <row r="27">
      <c r="A27" s="19" t="inlineStr">
        <is>
          <t>✓ Métricas Clave</t>
        </is>
      </c>
      <c r="B27" s="19" t="inlineStr">
        <is>
          <t>Vista rápida del rendimiento general</t>
        </is>
      </c>
      <c r="C27" s="19" t="inlineStr">
        <is>
          <t>Revisa regularmente estas métricas</t>
        </is>
      </c>
    </row>
    <row r="28">
      <c r="A28" s="19" t="inlineStr"/>
      <c r="B28" s="19" t="inlineStr"/>
      <c r="C28" s="19" t="inlineStr"/>
    </row>
    <row r="29">
      <c r="A29" s="20" t="inlineStr">
        <is>
          <t>CONSEJOS DE USO:</t>
        </is>
      </c>
      <c r="B29" s="19" t="inlineStr"/>
      <c r="C29" s="19" t="inlineStr"/>
    </row>
    <row r="30">
      <c r="A30" s="19" t="inlineStr">
        <is>
          <t>1. Actualización Regular</t>
        </is>
      </c>
      <c r="B30" s="19" t="inlineStr">
        <is>
          <t>Actualiza los precios actuales frecuentemente</t>
        </is>
      </c>
      <c r="C30" s="19" t="inlineStr">
        <is>
          <t>Semanal o mensualmente según tu estrategia</t>
        </is>
      </c>
    </row>
    <row r="31">
      <c r="A31" s="19" t="inlineStr">
        <is>
          <t>2. Diversificación</t>
        </is>
      </c>
      <c r="B31" s="19" t="inlineStr">
        <is>
          <t>Revisa la hoja de Diversificación</t>
        </is>
      </c>
      <c r="C31" s="19" t="inlineStr">
        <is>
          <t>Asegúrate de tener un portafolio balanceado</t>
        </is>
      </c>
    </row>
    <row r="32">
      <c r="A32" s="19" t="inlineStr">
        <is>
          <t>3. Historial</t>
        </is>
      </c>
      <c r="B32" s="19" t="inlineStr">
        <is>
          <t>Registra todas tus transacciones</t>
        </is>
      </c>
      <c r="C32" s="19" t="inlineStr">
        <is>
          <t>Mantén un histórico completo para análisis</t>
        </is>
      </c>
    </row>
    <row r="33">
      <c r="A33" s="19" t="inlineStr">
        <is>
          <t>4. Análisis</t>
        </is>
      </c>
      <c r="B33" s="19" t="inlineStr">
        <is>
          <t>Revisa la hoja de Análisis de Rendimiento</t>
        </is>
      </c>
      <c r="C33" s="19" t="inlineStr">
        <is>
          <t>Identifica tus mejores y peores inversiones</t>
        </is>
      </c>
    </row>
    <row r="34">
      <c r="A34" s="19" t="inlineStr"/>
      <c r="B34" s="19" t="inlineStr"/>
      <c r="C34" s="19" t="inlineStr"/>
    </row>
    <row r="35">
      <c r="A35" s="20" t="inlineStr">
        <is>
          <t>ADVERTENCIAS IMPORTANTES:</t>
        </is>
      </c>
      <c r="B35" s="19" t="inlineStr"/>
      <c r="C35" s="19" t="inlineStr"/>
    </row>
    <row r="36">
      <c r="A36" s="19" t="inlineStr">
        <is>
          <t>⚠ No elimines las fórmulas</t>
        </is>
      </c>
      <c r="B36" s="19" t="inlineStr">
        <is>
          <t>Las columnas F, G, H, I contienen fórmulas</t>
        </is>
      </c>
      <c r="C36" s="19" t="inlineStr">
        <is>
          <t>Solo modifica datos de entrada (A-E, J)</t>
        </is>
      </c>
    </row>
    <row r="37">
      <c r="A37" s="19" t="inlineStr">
        <is>
          <t>⚠ Respeta el formato</t>
        </is>
      </c>
      <c r="B37" s="19" t="inlineStr">
        <is>
          <t>Mantén el formato de precios y porcentajes</t>
        </is>
      </c>
      <c r="C37" s="19" t="inlineStr">
        <is>
          <t>Usa puntos decimales correctamente</t>
        </is>
      </c>
    </row>
    <row r="38">
      <c r="A38" s="19" t="inlineStr">
        <is>
          <t>⚠ Haz copias de seguridad</t>
        </is>
      </c>
      <c r="B38" s="19" t="inlineStr">
        <is>
          <t>Guarda versiones regularmente</t>
        </is>
      </c>
      <c r="C38" s="19" t="inlineStr">
        <is>
          <t>Evita pérdida de información histórica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8" t="inlineStr">
        <is>
          <t>ANÁLISIS DE RENDIMIENTO POR ACTIVO</t>
        </is>
      </c>
    </row>
    <row r="3">
      <c r="A3" s="21" t="inlineStr">
        <is>
          <t>Activo</t>
        </is>
      </c>
      <c r="B3" s="21" t="inlineStr">
        <is>
          <t>Tipo</t>
        </is>
      </c>
      <c r="C3" s="21" t="inlineStr">
        <is>
          <t>Inversión</t>
        </is>
      </c>
      <c r="D3" s="21" t="inlineStr">
        <is>
          <t>Valor Actual</t>
        </is>
      </c>
      <c r="E3" s="21" t="inlineStr">
        <is>
          <t>Ganancia/Pérdida</t>
        </is>
      </c>
      <c r="F3" s="21" t="inlineStr">
        <is>
          <t>% Rendimiento</t>
        </is>
      </c>
    </row>
    <row r="4">
      <c r="A4" s="4">
        <f>'Portafolio de Inversiones'!A5</f>
        <v/>
      </c>
      <c r="B4" s="4">
        <f>'Portafolio de Inversiones'!B5</f>
        <v/>
      </c>
      <c r="C4" s="5">
        <f>'Portafolio de Inversiones'!F5</f>
        <v/>
      </c>
      <c r="D4" s="5">
        <f>'Portafolio de Inversiones'!G5</f>
        <v/>
      </c>
      <c r="E4" s="5">
        <f>'Portafolio de Inversiones'!H5</f>
        <v/>
      </c>
      <c r="F4" s="6">
        <f>'Portafolio de Inversiones'!I5</f>
        <v/>
      </c>
    </row>
    <row r="5">
      <c r="A5" s="4">
        <f>'Portafolio de Inversiones'!A6</f>
        <v/>
      </c>
      <c r="B5" s="4">
        <f>'Portafolio de Inversiones'!B6</f>
        <v/>
      </c>
      <c r="C5" s="5">
        <f>'Portafolio de Inversiones'!F6</f>
        <v/>
      </c>
      <c r="D5" s="5">
        <f>'Portafolio de Inversiones'!G6</f>
        <v/>
      </c>
      <c r="E5" s="5">
        <f>'Portafolio de Inversiones'!H6</f>
        <v/>
      </c>
      <c r="F5" s="6">
        <f>'Portafolio de Inversiones'!I6</f>
        <v/>
      </c>
    </row>
    <row r="6">
      <c r="A6" s="4">
        <f>'Portafolio de Inversiones'!A7</f>
        <v/>
      </c>
      <c r="B6" s="4">
        <f>'Portafolio de Inversiones'!B7</f>
        <v/>
      </c>
      <c r="C6" s="5">
        <f>'Portafolio de Inversiones'!F7</f>
        <v/>
      </c>
      <c r="D6" s="5">
        <f>'Portafolio de Inversiones'!G7</f>
        <v/>
      </c>
      <c r="E6" s="5">
        <f>'Portafolio de Inversiones'!H7</f>
        <v/>
      </c>
      <c r="F6" s="6">
        <f>'Portafolio de Inversiones'!I7</f>
        <v/>
      </c>
    </row>
    <row r="7">
      <c r="A7" s="4">
        <f>'Portafolio de Inversiones'!A8</f>
        <v/>
      </c>
      <c r="B7" s="4">
        <f>'Portafolio de Inversiones'!B8</f>
        <v/>
      </c>
      <c r="C7" s="5">
        <f>'Portafolio de Inversiones'!F8</f>
        <v/>
      </c>
      <c r="D7" s="5">
        <f>'Portafolio de Inversiones'!G8</f>
        <v/>
      </c>
      <c r="E7" s="5">
        <f>'Portafolio de Inversiones'!H8</f>
        <v/>
      </c>
      <c r="F7" s="6">
        <f>'Portafolio de Inversiones'!I8</f>
        <v/>
      </c>
    </row>
    <row r="8">
      <c r="A8" s="4">
        <f>'Portafolio de Inversiones'!A9</f>
        <v/>
      </c>
      <c r="B8" s="4">
        <f>'Portafolio de Inversiones'!B9</f>
        <v/>
      </c>
      <c r="C8" s="5">
        <f>'Portafolio de Inversiones'!F9</f>
        <v/>
      </c>
      <c r="D8" s="5">
        <f>'Portafolio de Inversiones'!G9</f>
        <v/>
      </c>
      <c r="E8" s="5">
        <f>'Portafolio de Inversiones'!H9</f>
        <v/>
      </c>
      <c r="F8" s="6">
        <f>'Portafolio de Inversiones'!I9</f>
        <v/>
      </c>
    </row>
    <row r="9">
      <c r="A9" s="4">
        <f>'Portafolio de Inversiones'!A10</f>
        <v/>
      </c>
      <c r="B9" s="4">
        <f>'Portafolio de Inversiones'!B10</f>
        <v/>
      </c>
      <c r="C9" s="5">
        <f>'Portafolio de Inversiones'!F10</f>
        <v/>
      </c>
      <c r="D9" s="5">
        <f>'Portafolio de Inversiones'!G10</f>
        <v/>
      </c>
      <c r="E9" s="5">
        <f>'Portafolio de Inversiones'!H10</f>
        <v/>
      </c>
      <c r="F9" s="6">
        <f>'Portafolio de Inversiones'!I10</f>
        <v/>
      </c>
    </row>
    <row r="10">
      <c r="A10" s="4">
        <f>'Portafolio de Inversiones'!A11</f>
        <v/>
      </c>
      <c r="B10" s="4">
        <f>'Portafolio de Inversiones'!B11</f>
        <v/>
      </c>
      <c r="C10" s="5">
        <f>'Portafolio de Inversiones'!F11</f>
        <v/>
      </c>
      <c r="D10" s="5">
        <f>'Portafolio de Inversiones'!G11</f>
        <v/>
      </c>
      <c r="E10" s="5">
        <f>'Portafolio de Inversiones'!H11</f>
        <v/>
      </c>
      <c r="F10" s="6">
        <f>'Portafolio de Inversiones'!I11</f>
        <v/>
      </c>
    </row>
    <row r="11">
      <c r="A11" s="4">
        <f>'Portafolio de Inversiones'!A12</f>
        <v/>
      </c>
      <c r="B11" s="4">
        <f>'Portafolio de Inversiones'!B12</f>
        <v/>
      </c>
      <c r="C11" s="5">
        <f>'Portafolio de Inversiones'!F12</f>
        <v/>
      </c>
      <c r="D11" s="5">
        <f>'Portafolio de Inversiones'!G12</f>
        <v/>
      </c>
      <c r="E11" s="5">
        <f>'Portafolio de Inversiones'!H12</f>
        <v/>
      </c>
      <c r="F11" s="6">
        <f>'Portafolio de Inversiones'!I12</f>
        <v/>
      </c>
    </row>
    <row r="12">
      <c r="A12" s="4">
        <f>'Portafolio de Inversiones'!A13</f>
        <v/>
      </c>
      <c r="B12" s="4">
        <f>'Portafolio de Inversiones'!B13</f>
        <v/>
      </c>
      <c r="C12" s="5">
        <f>'Portafolio de Inversiones'!F13</f>
        <v/>
      </c>
      <c r="D12" s="5">
        <f>'Portafolio de Inversiones'!G13</f>
        <v/>
      </c>
      <c r="E12" s="5">
        <f>'Portafolio de Inversiones'!H13</f>
        <v/>
      </c>
      <c r="F12" s="6">
        <f>'Portafolio de Inversiones'!I13</f>
        <v/>
      </c>
    </row>
    <row r="13">
      <c r="A13" s="4">
        <f>'Portafolio de Inversiones'!A14</f>
        <v/>
      </c>
      <c r="B13" s="4">
        <f>'Portafolio de Inversiones'!B14</f>
        <v/>
      </c>
      <c r="C13" s="5">
        <f>'Portafolio de Inversiones'!F14</f>
        <v/>
      </c>
      <c r="D13" s="5">
        <f>'Portafolio de Inversiones'!G14</f>
        <v/>
      </c>
      <c r="E13" s="5">
        <f>'Portafolio de Inversiones'!H14</f>
        <v/>
      </c>
      <c r="F13" s="6">
        <f>'Portafolio de Inversiones'!I14</f>
        <v/>
      </c>
    </row>
    <row r="14">
      <c r="A14" s="4">
        <f>'Portafolio de Inversiones'!A15</f>
        <v/>
      </c>
      <c r="B14" s="4">
        <f>'Portafolio de Inversiones'!B15</f>
        <v/>
      </c>
      <c r="C14" s="5">
        <f>'Portafolio de Inversiones'!F15</f>
        <v/>
      </c>
      <c r="D14" s="5">
        <f>'Portafolio de Inversiones'!G15</f>
        <v/>
      </c>
      <c r="E14" s="5">
        <f>'Portafolio de Inversiones'!H15</f>
        <v/>
      </c>
      <c r="F14" s="6">
        <f>'Portafolio de Inversiones'!I15</f>
        <v/>
      </c>
    </row>
    <row r="15">
      <c r="A15" s="4">
        <f>'Portafolio de Inversiones'!A16</f>
        <v/>
      </c>
      <c r="B15" s="4">
        <f>'Portafolio de Inversiones'!B16</f>
        <v/>
      </c>
      <c r="C15" s="5">
        <f>'Portafolio de Inversiones'!F16</f>
        <v/>
      </c>
      <c r="D15" s="5">
        <f>'Portafolio de Inversiones'!G16</f>
        <v/>
      </c>
      <c r="E15" s="5">
        <f>'Portafolio de Inversiones'!H16</f>
        <v/>
      </c>
      <c r="F15" s="6">
        <f>'Portafolio de Inversiones'!I16</f>
        <v/>
      </c>
    </row>
    <row r="16">
      <c r="A16" s="4">
        <f>'Portafolio de Inversiones'!A17</f>
        <v/>
      </c>
      <c r="B16" s="4">
        <f>'Portafolio de Inversiones'!B17</f>
        <v/>
      </c>
      <c r="C16" s="5">
        <f>'Portafolio de Inversiones'!F17</f>
        <v/>
      </c>
      <c r="D16" s="5">
        <f>'Portafolio de Inversiones'!G17</f>
        <v/>
      </c>
      <c r="E16" s="5">
        <f>'Portafolio de Inversiones'!H17</f>
        <v/>
      </c>
      <c r="F16" s="6">
        <f>'Portafolio de Inversiones'!I17</f>
        <v/>
      </c>
    </row>
    <row r="17">
      <c r="A17" s="4">
        <f>'Portafolio de Inversiones'!A18</f>
        <v/>
      </c>
      <c r="B17" s="4">
        <f>'Portafolio de Inversiones'!B18</f>
        <v/>
      </c>
      <c r="C17" s="5">
        <f>'Portafolio de Inversiones'!F18</f>
        <v/>
      </c>
      <c r="D17" s="5">
        <f>'Portafolio de Inversiones'!G18</f>
        <v/>
      </c>
      <c r="E17" s="5">
        <f>'Portafolio de Inversiones'!H18</f>
        <v/>
      </c>
      <c r="F17" s="6">
        <f>'Portafolio de Inversiones'!I18</f>
        <v/>
      </c>
    </row>
    <row r="18">
      <c r="A18" s="4">
        <f>'Portafolio de Inversiones'!A19</f>
        <v/>
      </c>
      <c r="B18" s="4">
        <f>'Portafolio de Inversiones'!B19</f>
        <v/>
      </c>
      <c r="C18" s="5">
        <f>'Portafolio de Inversiones'!F19</f>
        <v/>
      </c>
      <c r="D18" s="5">
        <f>'Portafolio de Inversiones'!G19</f>
        <v/>
      </c>
      <c r="E18" s="5">
        <f>'Portafolio de Inversiones'!H19</f>
        <v/>
      </c>
      <c r="F18" s="6">
        <f>'Portafolio de Inversiones'!I19</f>
        <v/>
      </c>
    </row>
  </sheetData>
  <mergeCells count="1">
    <mergeCell ref="A1:F1"/>
  </mergeCells>
  <conditionalFormatting sqref="F4:F18">
    <cfRule type="expression" priority="1" dxfId="0" stopIfTrue="1">
      <formula>$I5&gt;0</formula>
    </cfRule>
    <cfRule type="expression" priority="2" dxfId="1" stopIfTrue="1">
      <formula>$I5&lt;0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0" customHeight="1">
      <c r="A1" s="18" t="inlineStr">
        <is>
          <t>ANÁLISIS DE DIVERSIFICACIÓN DEL PORTAFOLIO</t>
        </is>
      </c>
    </row>
    <row r="3">
      <c r="A3" s="21" t="inlineStr">
        <is>
          <t>Tipo de Activo</t>
        </is>
      </c>
      <c r="B3" s="21" t="inlineStr">
        <is>
          <t>Inversión Total</t>
        </is>
      </c>
      <c r="C3" s="21" t="inlineStr">
        <is>
          <t>Valor Actual</t>
        </is>
      </c>
      <c r="D3" s="21" t="inlineStr">
        <is>
          <t>% del Portafolio</t>
        </is>
      </c>
      <c r="E3" s="21" t="inlineStr">
        <is>
          <t>Cantidad de Activos</t>
        </is>
      </c>
    </row>
    <row r="4">
      <c r="A4" s="4" t="inlineStr">
        <is>
          <t>Acciones</t>
        </is>
      </c>
      <c r="B4" s="5">
        <f>SUMIF('Portafolio de Inversiones'!$B$5:$B$19,A4,'Portafolio de Inversiones'!$F$5:$F$19)</f>
        <v/>
      </c>
      <c r="C4" s="5">
        <f>SUMIF('Portafolio de Inversiones'!$B$5:$B$19,A4,'Portafolio de Inversiones'!$G$5:$G$19)</f>
        <v/>
      </c>
      <c r="D4" s="6">
        <f>IF('Portafolio de Inversiones'!$G$21=0,0,C4/'Portafolio de Inversiones'!$G$21)</f>
        <v/>
      </c>
      <c r="E4" s="22">
        <f>COUNTIF('Portafolio de Inversiones'!$B$5:$B$19,A4)</f>
        <v/>
      </c>
    </row>
    <row r="5">
      <c r="A5" s="4" t="inlineStr">
        <is>
          <t>Bonos</t>
        </is>
      </c>
      <c r="B5" s="5">
        <f>SUMIF('Portafolio de Inversiones'!$B$5:$B$19,A5,'Portafolio de Inversiones'!$F$5:$F$19)</f>
        <v/>
      </c>
      <c r="C5" s="5">
        <f>SUMIF('Portafolio de Inversiones'!$B$5:$B$19,A5,'Portafolio de Inversiones'!$G$5:$G$19)</f>
        <v/>
      </c>
      <c r="D5" s="6">
        <f>IF('Portafolio de Inversiones'!$G$21=0,0,C5/'Portafolio de Inversiones'!$G$21)</f>
        <v/>
      </c>
      <c r="E5" s="22">
        <f>COUNTIF('Portafolio de Inversiones'!$B$5:$B$19,A5)</f>
        <v/>
      </c>
    </row>
    <row r="6">
      <c r="A6" s="4" t="inlineStr">
        <is>
          <t>ETF</t>
        </is>
      </c>
      <c r="B6" s="5">
        <f>SUMIF('Portafolio de Inversiones'!$B$5:$B$19,A6,'Portafolio de Inversiones'!$F$5:$F$19)</f>
        <v/>
      </c>
      <c r="C6" s="5">
        <f>SUMIF('Portafolio de Inversiones'!$B$5:$B$19,A6,'Portafolio de Inversiones'!$G$5:$G$19)</f>
        <v/>
      </c>
      <c r="D6" s="6">
        <f>IF('Portafolio de Inversiones'!$G$21=0,0,C6/'Portafolio de Inversiones'!$G$21)</f>
        <v/>
      </c>
      <c r="E6" s="22">
        <f>COUNTIF('Portafolio de Inversiones'!$B$5:$B$19,A6)</f>
        <v/>
      </c>
    </row>
    <row r="7">
      <c r="A7" s="4" t="inlineStr">
        <is>
          <t>Criptomonedas</t>
        </is>
      </c>
      <c r="B7" s="5">
        <f>SUMIF('Portafolio de Inversiones'!$B$5:$B$19,A7,'Portafolio de Inversiones'!$F$5:$F$19)</f>
        <v/>
      </c>
      <c r="C7" s="5">
        <f>SUMIF('Portafolio de Inversiones'!$B$5:$B$19,A7,'Portafolio de Inversiones'!$G$5:$G$19)</f>
        <v/>
      </c>
      <c r="D7" s="6">
        <f>IF('Portafolio de Inversiones'!$G$21=0,0,C7/'Portafolio de Inversiones'!$G$21)</f>
        <v/>
      </c>
      <c r="E7" s="22">
        <f>COUNTIF('Portafolio de Inversiones'!$B$5:$B$19,A7)</f>
        <v/>
      </c>
    </row>
    <row r="8">
      <c r="A8" s="4" t="inlineStr">
        <is>
          <t>Fondos Mutuos</t>
        </is>
      </c>
      <c r="B8" s="5">
        <f>SUMIF('Portafolio de Inversiones'!$B$5:$B$19,A8,'Portafolio de Inversiones'!$F$5:$F$19)</f>
        <v/>
      </c>
      <c r="C8" s="5">
        <f>SUMIF('Portafolio de Inversiones'!$B$5:$B$19,A8,'Portafolio de Inversiones'!$G$5:$G$19)</f>
        <v/>
      </c>
      <c r="D8" s="6">
        <f>IF('Portafolio de Inversiones'!$G$21=0,0,C8/'Portafolio de Inversiones'!$G$21)</f>
        <v/>
      </c>
      <c r="E8" s="22">
        <f>COUNTIF('Portafolio de Inversiones'!$B$5:$B$19,A8)</f>
        <v/>
      </c>
    </row>
    <row r="9">
      <c r="A9" s="4" t="inlineStr">
        <is>
          <t>Commodities</t>
        </is>
      </c>
      <c r="B9" s="5">
        <f>SUMIF('Portafolio de Inversiones'!$B$5:$B$19,A9,'Portafolio de Inversiones'!$F$5:$F$19)</f>
        <v/>
      </c>
      <c r="C9" s="5">
        <f>SUMIF('Portafolio de Inversiones'!$B$5:$B$19,A9,'Portafolio de Inversiones'!$G$5:$G$19)</f>
        <v/>
      </c>
      <c r="D9" s="6">
        <f>IF('Portafolio de Inversiones'!$G$21=0,0,C9/'Portafolio de Inversiones'!$G$21)</f>
        <v/>
      </c>
      <c r="E9" s="22">
        <f>COUNTIF('Portafolio de Inversiones'!$B$5:$B$19,A9)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25" customWidth="1" min="3" max="3"/>
    <col width="12" customWidth="1" min="4" max="4"/>
    <col width="16" customWidth="1" min="5" max="5"/>
    <col width="16" customWidth="1" min="6" max="6"/>
    <col width="14" customWidth="1" min="7" max="7"/>
    <col width="30" customWidth="1" min="8" max="8"/>
  </cols>
  <sheetData>
    <row r="1" ht="30" customHeight="1">
      <c r="A1" s="18" t="inlineStr">
        <is>
          <t>HISTORIAL DE TRANSACCIONES</t>
        </is>
      </c>
    </row>
    <row r="3" ht="25" customHeight="1">
      <c r="A3" s="3" t="inlineStr">
        <is>
          <t>Fecha</t>
        </is>
      </c>
      <c r="B3" s="3" t="inlineStr">
        <is>
          <t>Tipo Operación</t>
        </is>
      </c>
      <c r="C3" s="3" t="inlineStr">
        <is>
          <t>Activo</t>
        </is>
      </c>
      <c r="D3" s="3" t="inlineStr">
        <is>
          <t>Cantidad</t>
        </is>
      </c>
      <c r="E3" s="3" t="inlineStr">
        <is>
          <t>Precio Unitario</t>
        </is>
      </c>
      <c r="F3" s="3" t="inlineStr">
        <is>
          <t>Monto Total</t>
        </is>
      </c>
      <c r="G3" s="3" t="inlineStr">
        <is>
          <t>Comisiones</t>
        </is>
      </c>
      <c r="H3" s="3" t="inlineStr">
        <is>
          <t>Notas</t>
        </is>
      </c>
    </row>
    <row r="4">
      <c r="A4" s="4" t="inlineStr">
        <is>
          <t>05/02/2025</t>
        </is>
      </c>
      <c r="B4" s="4" t="inlineStr">
        <is>
          <t>Compra</t>
        </is>
      </c>
      <c r="C4" s="4" t="inlineStr">
        <is>
          <t>AAPL - Apple Inc.</t>
        </is>
      </c>
      <c r="D4" s="4" t="n">
        <v>50</v>
      </c>
      <c r="E4" s="5" t="n">
        <v>145.5</v>
      </c>
      <c r="F4" s="5">
        <f>D4*E4</f>
        <v/>
      </c>
      <c r="G4" s="5" t="n">
        <v>9.99</v>
      </c>
      <c r="H4" s="4" t="inlineStr">
        <is>
          <t>Compra inicial</t>
        </is>
      </c>
    </row>
    <row r="5">
      <c r="A5" s="4" t="inlineStr">
        <is>
          <t>11/04/2025</t>
        </is>
      </c>
      <c r="B5" s="4" t="inlineStr">
        <is>
          <t>Compra</t>
        </is>
      </c>
      <c r="C5" s="4" t="inlineStr">
        <is>
          <t>MSFT - Microsoft</t>
        </is>
      </c>
      <c r="D5" s="4" t="n">
        <v>30</v>
      </c>
      <c r="E5" s="5" t="n">
        <v>285</v>
      </c>
      <c r="F5" s="5">
        <f>D5*E5</f>
        <v/>
      </c>
      <c r="G5" s="5" t="n">
        <v>9.99</v>
      </c>
      <c r="H5" s="4" t="inlineStr">
        <is>
          <t>Diversificación</t>
        </is>
      </c>
    </row>
    <row r="6">
      <c r="A6" s="4" t="inlineStr">
        <is>
          <t>31/05/2025</t>
        </is>
      </c>
      <c r="B6" s="4" t="inlineStr">
        <is>
          <t>Dividendo</t>
        </is>
      </c>
      <c r="C6" s="4" t="inlineStr">
        <is>
          <t>AAPL - Apple Inc.</t>
        </is>
      </c>
      <c r="D6" s="4" t="n">
        <v>50</v>
      </c>
      <c r="E6" s="5" t="n">
        <v>0.88</v>
      </c>
      <c r="F6" s="5">
        <f>D6*E6</f>
        <v/>
      </c>
      <c r="G6" s="5" t="n">
        <v>0</v>
      </c>
      <c r="H6" s="4" t="inlineStr">
        <is>
          <t>Dividendo trimestral</t>
        </is>
      </c>
    </row>
    <row r="7">
      <c r="A7" s="4" t="inlineStr">
        <is>
          <t>20/07/2025</t>
        </is>
      </c>
      <c r="B7" s="4" t="inlineStr">
        <is>
          <t>Compra</t>
        </is>
      </c>
      <c r="C7" s="4" t="inlineStr">
        <is>
          <t>BTC - Bitcoin</t>
        </is>
      </c>
      <c r="D7" s="4" t="n">
        <v>0.5</v>
      </c>
      <c r="E7" s="5" t="n">
        <v>35000</v>
      </c>
      <c r="F7" s="5">
        <f>D7*E7</f>
        <v/>
      </c>
      <c r="G7" s="5" t="n">
        <v>25</v>
      </c>
      <c r="H7" s="4" t="inlineStr">
        <is>
          <t>Entrada en cripto</t>
        </is>
      </c>
    </row>
    <row r="8">
      <c r="A8" s="4" t="inlineStr">
        <is>
          <t>08/09/2025</t>
        </is>
      </c>
      <c r="B8" s="4" t="inlineStr">
        <is>
          <t>Venta</t>
        </is>
      </c>
      <c r="C8" s="4" t="inlineStr">
        <is>
          <t>AAPL - Apple Inc.</t>
        </is>
      </c>
      <c r="D8" s="4" t="n">
        <v>10</v>
      </c>
      <c r="E8" s="5" t="n">
        <v>165</v>
      </c>
      <c r="F8" s="5">
        <f>D8*E8</f>
        <v/>
      </c>
      <c r="G8" s="5" t="n">
        <v>9.99</v>
      </c>
      <c r="H8" s="4" t="inlineStr">
        <is>
          <t>Toma de ganancias parcial</t>
        </is>
      </c>
    </row>
  </sheetData>
  <mergeCells count="1">
    <mergeCell ref="A1:H1"/>
  </mergeCells>
  <dataValidations count="1">
    <dataValidation sqref="B4:B100" showErrorMessage="1" showInputMessage="1" allowBlank="0" errorTitle="Entrada incorrecta" error="Valor inválido" promptTitle="Tipo de Operación" prompt="Selecciona el tipo de operación" type="list">
      <formula1>"Compra,Venta,Dividendo,Interés"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2026-02-05T19:34:39Z</dcterms:created>
  <dcterms:modified xmlns:dcterms="http://purl.org/dc/terms/" xmlns:xsi="http://www.w3.org/2001/XMLSchema-instance" xsi:type="dcterms:W3CDTF">2026-02-05T19:34:39Z</dcterms:modified>
</cp:coreProperties>
</file>