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Stock" sheetId="1" state="visible" r:id="rId1"/>
    <sheet xmlns:r="http://schemas.openxmlformats.org/officeDocument/2006/relationships" name="Movimientos" sheetId="2" state="visible" r:id="rId2"/>
    <sheet xmlns:r="http://schemas.openxmlformats.org/officeDocument/2006/relationships" name="Alertas" sheetId="3" state="visible" r:id="rId3"/>
    <sheet xmlns:r="http://schemas.openxmlformats.org/officeDocument/2006/relationships" name="Estadísticas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yyyy-mm-dd h:mm:ss"/>
    <numFmt numFmtId="166" formatCode="DD/MM/YYYY HH:MM"/>
  </numFmts>
  <fonts count="10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B7280"/>
      <sz val="10"/>
    </font>
    <font>
      <b val="1"/>
      <color rgb="00FFFFFF"/>
      <sz val="12"/>
    </font>
    <font>
      <b val="1"/>
      <color rgb="001E3A8A"/>
      <sz val="16"/>
    </font>
    <font>
      <b val="1"/>
      <color rgb="00FFFFFF"/>
    </font>
    <font>
      <b val="1"/>
      <color rgb="00FFFFFF"/>
      <sz val="11"/>
    </font>
    <font>
      <b val="1"/>
      <color rgb="001E3A8A"/>
      <sz val="20"/>
    </font>
    <font>
      <b val="1"/>
      <color rgb="00EF4444"/>
      <sz val="20"/>
    </font>
    <font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F4444"/>
        <bgColor rgb="00EF4444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center" vertical="center"/>
    </xf>
    <xf numFmtId="164" fontId="0" fillId="3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164" fontId="0" fillId="0" borderId="2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6" fontId="0" fillId="3" borderId="2" applyAlignment="1" pivotButton="0" quotePrefix="0" xfId="0">
      <alignment horizontal="center" vertical="center"/>
    </xf>
    <xf numFmtId="166" fontId="0" fillId="0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164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3" fillId="2" borderId="0" pivotButton="0" quotePrefix="0" xfId="0"/>
    <xf numFmtId="0" fontId="3" fillId="6" borderId="0" applyAlignment="1" pivotButton="0" quotePrefix="0" xfId="0">
      <alignment horizontal="center" vertical="center"/>
    </xf>
    <xf numFmtId="0" fontId="9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dxfs count="6">
    <dxf>
      <font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  <dxf>
      <font>
        <b val="1"/>
        <color rgb="00FFFFFF"/>
      </font>
      <fill>
        <patternFill patternType="solid">
          <fgColor rgb="00A855F7"/>
          <bgColor rgb="00A855F7"/>
        </patternFill>
      </fill>
    </dxf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ill>
        <patternFill patternType="solid">
          <fgColor rgb="0010B981"/>
          <bgColor rgb="0010B981"/>
        </patternFill>
      </fill>
    </dxf>
    <dxf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'Estadísticas'!B6</f>
            </strRef>
          </tx>
          <spPr>
            <a:ln xmlns:a="http://schemas.openxmlformats.org/drawingml/2006/main">
              <a:prstDash val="solid"/>
            </a:ln>
          </spPr>
          <cat>
            <numRef>
              <f>'Estadísticas'!$A$7:$A$12</f>
            </numRef>
          </cat>
          <val>
            <numRef>
              <f>'Estadísticas'!$B$7:$B$12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4" customWidth="1" min="3" max="3"/>
    <col width="13" customWidth="1" min="4" max="4"/>
    <col width="13" customWidth="1" min="5" max="5"/>
    <col width="13" customWidth="1" min="6" max="6"/>
    <col width="15" customWidth="1" min="7" max="7"/>
    <col width="15" customWidth="1" min="8" max="8"/>
    <col width="16" customWidth="1" min="9" max="9"/>
    <col width="18" customWidth="1" min="10" max="10"/>
    <col width="12" customWidth="1" min="11" max="11"/>
  </cols>
  <sheetData>
    <row r="1" ht="30" customHeight="1">
      <c r="A1" s="1" t="inlineStr">
        <is>
          <t>SISTEMA DE CONTROL DE INVENTARIO Y STOCK</t>
        </is>
      </c>
    </row>
    <row r="2" ht="20" customHeight="1">
      <c r="A2" s="2" t="inlineStr">
        <is>
          <t>Actualizado: 05/02/2026 17:17</t>
        </is>
      </c>
    </row>
    <row r="4" ht="35" customHeight="1">
      <c r="A4" s="3" t="inlineStr">
        <is>
          <t>Código</t>
        </is>
      </c>
      <c r="B4" s="3" t="inlineStr">
        <is>
          <t>Producto</t>
        </is>
      </c>
      <c r="C4" s="3" t="inlineStr">
        <is>
          <t>Categoría</t>
        </is>
      </c>
      <c r="D4" s="3" t="inlineStr">
        <is>
          <t>Stock Actual</t>
        </is>
      </c>
      <c r="E4" s="3" t="inlineStr">
        <is>
          <t>Stock Mínimo</t>
        </is>
      </c>
      <c r="F4" s="3" t="inlineStr">
        <is>
          <t>Stock Máximo</t>
        </is>
      </c>
      <c r="G4" s="3" t="inlineStr">
        <is>
          <t>Precio Unitario</t>
        </is>
      </c>
      <c r="H4" s="3" t="inlineStr">
        <is>
          <t>Valor Total</t>
        </is>
      </c>
      <c r="I4" s="3" t="inlineStr">
        <is>
          <t>Ubicación</t>
        </is>
      </c>
      <c r="J4" s="3" t="inlineStr">
        <is>
          <t>Proveedor</t>
        </is>
      </c>
      <c r="K4" s="3" t="inlineStr">
        <is>
          <t>Estado</t>
        </is>
      </c>
    </row>
    <row r="5">
      <c r="A5" s="4" t="inlineStr">
        <is>
          <t>PRD-1000</t>
        </is>
      </c>
      <c r="B5" s="4" t="inlineStr">
        <is>
          <t>Laptop HP 15</t>
        </is>
      </c>
      <c r="C5" s="4" t="inlineStr">
        <is>
          <t>Electrónica</t>
        </is>
      </c>
      <c r="D5" s="4" t="n">
        <v>131</v>
      </c>
      <c r="E5" s="4" t="n">
        <v>10</v>
      </c>
      <c r="F5" s="4" t="n">
        <v>296</v>
      </c>
      <c r="G5" s="5" t="n">
        <v>212.74</v>
      </c>
      <c r="H5" s="5">
        <f>D5*G5</f>
        <v/>
      </c>
      <c r="I5" s="4" t="inlineStr">
        <is>
          <t>Exhibición</t>
        </is>
      </c>
      <c r="J5" s="4" t="inlineStr">
        <is>
          <t>Proveedor Beta</t>
        </is>
      </c>
      <c r="K5" s="4">
        <f>SI(D5&lt;E5,"CRÍTICO",SI(D5&lt;E5*1.5,"BAJO",SI(D5&gt;F5,"EXCESO","NORMAL")))</f>
        <v/>
      </c>
    </row>
    <row r="6">
      <c r="A6" s="6" t="inlineStr">
        <is>
          <t>PRD-1001</t>
        </is>
      </c>
      <c r="B6" s="6" t="inlineStr">
        <is>
          <t>Mouse Inalámbrico</t>
        </is>
      </c>
      <c r="C6" s="6" t="inlineStr">
        <is>
          <t>Alimentos</t>
        </is>
      </c>
      <c r="D6" s="6" t="n">
        <v>179</v>
      </c>
      <c r="E6" s="6" t="n">
        <v>30</v>
      </c>
      <c r="F6" s="6" t="n">
        <v>265</v>
      </c>
      <c r="G6" s="7" t="n">
        <v>438.14</v>
      </c>
      <c r="H6" s="7">
        <f>D6*G6</f>
        <v/>
      </c>
      <c r="I6" s="6" t="inlineStr">
        <is>
          <t>Almacén A</t>
        </is>
      </c>
      <c r="J6" s="6" t="inlineStr">
        <is>
          <t>Proveedor Alpha</t>
        </is>
      </c>
      <c r="K6" s="6">
        <f>SI(D6&lt;E6,"CRÍTICO",SI(D6&lt;E6*1.5,"BAJO",SI(D6&gt;F6,"EXCESO","NORMAL")))</f>
        <v/>
      </c>
    </row>
    <row r="7">
      <c r="A7" s="4" t="inlineStr">
        <is>
          <t>PRD-1002</t>
        </is>
      </c>
      <c r="B7" s="4" t="inlineStr">
        <is>
          <t>Teclado Mecánico</t>
        </is>
      </c>
      <c r="C7" s="4" t="inlineStr">
        <is>
          <t>Ferretería</t>
        </is>
      </c>
      <c r="D7" s="4" t="n">
        <v>154</v>
      </c>
      <c r="E7" s="4" t="n">
        <v>10</v>
      </c>
      <c r="F7" s="4" t="n">
        <v>213</v>
      </c>
      <c r="G7" s="5" t="n">
        <v>403.41</v>
      </c>
      <c r="H7" s="5">
        <f>D7*G7</f>
        <v/>
      </c>
      <c r="I7" s="4" t="inlineStr">
        <is>
          <t>Almacén B</t>
        </is>
      </c>
      <c r="J7" s="4" t="inlineStr">
        <is>
          <t>Proveedor Beta</t>
        </is>
      </c>
      <c r="K7" s="4">
        <f>SI(D7&lt;E7,"CRÍTICO",SI(D7&lt;E7*1.5,"BAJO",SI(D7&gt;F7,"EXCESO","NORMAL")))</f>
        <v/>
      </c>
    </row>
    <row r="8">
      <c r="A8" s="6" t="inlineStr">
        <is>
          <t>PRD-1003</t>
        </is>
      </c>
      <c r="B8" s="6" t="inlineStr">
        <is>
          <t>Monitor 24"</t>
        </is>
      </c>
      <c r="C8" s="6" t="inlineStr">
        <is>
          <t>Textil</t>
        </is>
      </c>
      <c r="D8" s="6" t="n">
        <v>18</v>
      </c>
      <c r="E8" s="6" t="n">
        <v>16</v>
      </c>
      <c r="F8" s="6" t="n">
        <v>185</v>
      </c>
      <c r="G8" s="7" t="n">
        <v>79.59999999999999</v>
      </c>
      <c r="H8" s="7">
        <f>D8*G8</f>
        <v/>
      </c>
      <c r="I8" s="6" t="inlineStr">
        <is>
          <t>Depósito</t>
        </is>
      </c>
      <c r="J8" s="6" t="inlineStr">
        <is>
          <t>Proveedor Beta</t>
        </is>
      </c>
      <c r="K8" s="6">
        <f>SI(D8&lt;E8,"CRÍTICO",SI(D8&lt;E8*1.5,"BAJO",SI(D8&gt;F8,"EXCESO","NORMAL")))</f>
        <v/>
      </c>
    </row>
    <row r="9">
      <c r="A9" s="4" t="inlineStr">
        <is>
          <t>PRD-1004</t>
        </is>
      </c>
      <c r="B9" s="4" t="inlineStr">
        <is>
          <t>Arroz Blanco 1kg</t>
        </is>
      </c>
      <c r="C9" s="4" t="inlineStr">
        <is>
          <t>Papelería</t>
        </is>
      </c>
      <c r="D9" s="4" t="n">
        <v>23</v>
      </c>
      <c r="E9" s="4" t="n">
        <v>23</v>
      </c>
      <c r="F9" s="4" t="n">
        <v>200</v>
      </c>
      <c r="G9" s="5" t="n">
        <v>318.32</v>
      </c>
      <c r="H9" s="5">
        <f>D9*G9</f>
        <v/>
      </c>
      <c r="I9" s="4" t="inlineStr">
        <is>
          <t>Depósito</t>
        </is>
      </c>
      <c r="J9" s="4" t="inlineStr">
        <is>
          <t>Proveedor Delta</t>
        </is>
      </c>
      <c r="K9" s="4">
        <f>SI(D9&lt;E9,"CRÍTICO",SI(D9&lt;E9*1.5,"BAJO",SI(D9&gt;F9,"EXCESO","NORMAL")))</f>
        <v/>
      </c>
    </row>
    <row r="10">
      <c r="A10" s="6" t="inlineStr">
        <is>
          <t>PRD-1005</t>
        </is>
      </c>
      <c r="B10" s="6" t="inlineStr">
        <is>
          <t>Aceite Vegetal</t>
        </is>
      </c>
      <c r="C10" s="6" t="inlineStr">
        <is>
          <t>Limpieza</t>
        </is>
      </c>
      <c r="D10" s="6" t="n">
        <v>32</v>
      </c>
      <c r="E10" s="6" t="n">
        <v>16</v>
      </c>
      <c r="F10" s="6" t="n">
        <v>193</v>
      </c>
      <c r="G10" s="7" t="n">
        <v>248.79</v>
      </c>
      <c r="H10" s="7">
        <f>D10*G10</f>
        <v/>
      </c>
      <c r="I10" s="6" t="inlineStr">
        <is>
          <t>Exhibición</t>
        </is>
      </c>
      <c r="J10" s="6" t="inlineStr">
        <is>
          <t>Proveedor Alpha</t>
        </is>
      </c>
      <c r="K10" s="6">
        <f>SI(D10&lt;E10,"CRÍTICO",SI(D10&lt;E10*1.5,"BAJO",SI(D10&gt;F10,"EXCESO","NORMAL")))</f>
        <v/>
      </c>
    </row>
    <row r="11">
      <c r="A11" s="4" t="inlineStr">
        <is>
          <t>PRD-1006</t>
        </is>
      </c>
      <c r="B11" s="4" t="inlineStr">
        <is>
          <t>Pasta Spaghetti</t>
        </is>
      </c>
      <c r="C11" s="4" t="inlineStr">
        <is>
          <t>Electrónica</t>
        </is>
      </c>
      <c r="D11" s="4" t="n">
        <v>112</v>
      </c>
      <c r="E11" s="4" t="n">
        <v>26</v>
      </c>
      <c r="F11" s="4" t="n">
        <v>162</v>
      </c>
      <c r="G11" s="5" t="n">
        <v>405.74</v>
      </c>
      <c r="H11" s="5">
        <f>D11*G11</f>
        <v/>
      </c>
      <c r="I11" s="4" t="inlineStr">
        <is>
          <t>Exhibición</t>
        </is>
      </c>
      <c r="J11" s="4" t="inlineStr">
        <is>
          <t>Proveedor Delta</t>
        </is>
      </c>
      <c r="K11" s="4">
        <f>SI(D11&lt;E11,"CRÍTICO",SI(D11&lt;E11*1.5,"BAJO",SI(D11&gt;F11,"EXCESO","NORMAL")))</f>
        <v/>
      </c>
    </row>
    <row r="12">
      <c r="A12" s="6" t="inlineStr">
        <is>
          <t>PRD-1007</t>
        </is>
      </c>
      <c r="B12" s="6" t="inlineStr">
        <is>
          <t>Azúcar Refinada</t>
        </is>
      </c>
      <c r="C12" s="6" t="inlineStr">
        <is>
          <t>Alimentos</t>
        </is>
      </c>
      <c r="D12" s="6" t="n">
        <v>14</v>
      </c>
      <c r="E12" s="6" t="n">
        <v>18</v>
      </c>
      <c r="F12" s="6" t="n">
        <v>185</v>
      </c>
      <c r="G12" s="7" t="n">
        <v>299.97</v>
      </c>
      <c r="H12" s="7">
        <f>D12*G12</f>
        <v/>
      </c>
      <c r="I12" s="6" t="inlineStr">
        <is>
          <t>Exhibición</t>
        </is>
      </c>
      <c r="J12" s="6" t="inlineStr">
        <is>
          <t>Proveedor Beta</t>
        </is>
      </c>
      <c r="K12" s="6">
        <f>SI(D12&lt;E12,"CRÍTICO",SI(D12&lt;E12*1.5,"BAJO",SI(D12&gt;F12,"EXCESO","NORMAL")))</f>
        <v/>
      </c>
    </row>
    <row r="13">
      <c r="A13" s="4" t="inlineStr">
        <is>
          <t>PRD-1008</t>
        </is>
      </c>
      <c r="B13" s="4" t="inlineStr">
        <is>
          <t>Martillo</t>
        </is>
      </c>
      <c r="C13" s="4" t="inlineStr">
        <is>
          <t>Ferretería</t>
        </is>
      </c>
      <c r="D13" s="4" t="n">
        <v>23</v>
      </c>
      <c r="E13" s="4" t="n">
        <v>20</v>
      </c>
      <c r="F13" s="4" t="n">
        <v>264</v>
      </c>
      <c r="G13" s="5" t="n">
        <v>446.1</v>
      </c>
      <c r="H13" s="5">
        <f>D13*G13</f>
        <v/>
      </c>
      <c r="I13" s="4" t="inlineStr">
        <is>
          <t>Bodega Principal</t>
        </is>
      </c>
      <c r="J13" s="4" t="inlineStr">
        <is>
          <t>Proveedor Alpha</t>
        </is>
      </c>
      <c r="K13" s="4">
        <f>SI(D13&lt;E13,"CRÍTICO",SI(D13&lt;E13*1.5,"BAJO",SI(D13&gt;F13,"EXCESO","NORMAL")))</f>
        <v/>
      </c>
    </row>
    <row r="14">
      <c r="A14" s="6" t="inlineStr">
        <is>
          <t>PRD-1009</t>
        </is>
      </c>
      <c r="B14" s="6" t="inlineStr">
        <is>
          <t>Destornillador Set</t>
        </is>
      </c>
      <c r="C14" s="6" t="inlineStr">
        <is>
          <t>Textil</t>
        </is>
      </c>
      <c r="D14" s="6" t="n">
        <v>16</v>
      </c>
      <c r="E14" s="6" t="n">
        <v>28</v>
      </c>
      <c r="F14" s="6" t="n">
        <v>226</v>
      </c>
      <c r="G14" s="7" t="n">
        <v>324.71</v>
      </c>
      <c r="H14" s="7">
        <f>D14*G14</f>
        <v/>
      </c>
      <c r="I14" s="6" t="inlineStr">
        <is>
          <t>Almacén A</t>
        </is>
      </c>
      <c r="J14" s="6" t="inlineStr">
        <is>
          <t>Proveedor Alpha</t>
        </is>
      </c>
      <c r="K14" s="6">
        <f>SI(D14&lt;E14,"CRÍTICO",SI(D14&lt;E14*1.5,"BAJO",SI(D14&gt;F14,"EXCESO","NORMAL")))</f>
        <v/>
      </c>
    </row>
    <row r="15">
      <c r="A15" s="4" t="inlineStr">
        <is>
          <t>PRD-1010</t>
        </is>
      </c>
      <c r="B15" s="4" t="inlineStr">
        <is>
          <t>Cinta Métrica</t>
        </is>
      </c>
      <c r="C15" s="4" t="inlineStr">
        <is>
          <t>Papelería</t>
        </is>
      </c>
      <c r="D15" s="4" t="n">
        <v>32</v>
      </c>
      <c r="E15" s="4" t="n">
        <v>17</v>
      </c>
      <c r="F15" s="4" t="n">
        <v>264</v>
      </c>
      <c r="G15" s="5" t="n">
        <v>135.3</v>
      </c>
      <c r="H15" s="5">
        <f>D15*G15</f>
        <v/>
      </c>
      <c r="I15" s="4" t="inlineStr">
        <is>
          <t>Depósito</t>
        </is>
      </c>
      <c r="J15" s="4" t="inlineStr">
        <is>
          <t>Proveedor Gamma</t>
        </is>
      </c>
      <c r="K15" s="4">
        <f>SI(D15&lt;E15,"CRÍTICO",SI(D15&lt;E15*1.5,"BAJO",SI(D15&gt;F15,"EXCESO","NORMAL")))</f>
        <v/>
      </c>
    </row>
    <row r="16">
      <c r="A16" s="6" t="inlineStr">
        <is>
          <t>PRD-1011</t>
        </is>
      </c>
      <c r="B16" s="6" t="inlineStr">
        <is>
          <t>Taladro Eléctrico</t>
        </is>
      </c>
      <c r="C16" s="6" t="inlineStr">
        <is>
          <t>Limpieza</t>
        </is>
      </c>
      <c r="D16" s="6" t="n">
        <v>101</v>
      </c>
      <c r="E16" s="6" t="n">
        <v>30</v>
      </c>
      <c r="F16" s="6" t="n">
        <v>290</v>
      </c>
      <c r="G16" s="7" t="n">
        <v>112.89</v>
      </c>
      <c r="H16" s="7">
        <f>D16*G16</f>
        <v/>
      </c>
      <c r="I16" s="6" t="inlineStr">
        <is>
          <t>Almacén A</t>
        </is>
      </c>
      <c r="J16" s="6" t="inlineStr">
        <is>
          <t>Proveedor Alpha</t>
        </is>
      </c>
      <c r="K16" s="6">
        <f>SI(D16&lt;E16,"CRÍTICO",SI(D16&lt;E16*1.5,"BAJO",SI(D16&gt;F16,"EXCESO","NORMAL")))</f>
        <v/>
      </c>
    </row>
    <row r="17">
      <c r="A17" s="4" t="inlineStr">
        <is>
          <t>PRD-1012</t>
        </is>
      </c>
      <c r="B17" s="4" t="inlineStr">
        <is>
          <t>Camiseta Algodón</t>
        </is>
      </c>
      <c r="C17" s="4" t="inlineStr">
        <is>
          <t>Electrónica</t>
        </is>
      </c>
      <c r="D17" s="4" t="n">
        <v>191</v>
      </c>
      <c r="E17" s="4" t="n">
        <v>18</v>
      </c>
      <c r="F17" s="4" t="n">
        <v>210</v>
      </c>
      <c r="G17" s="5" t="n">
        <v>383.21</v>
      </c>
      <c r="H17" s="5">
        <f>D17*G17</f>
        <v/>
      </c>
      <c r="I17" s="4" t="inlineStr">
        <is>
          <t>Bodega Principal</t>
        </is>
      </c>
      <c r="J17" s="4" t="inlineStr">
        <is>
          <t>Proveedor Alpha</t>
        </is>
      </c>
      <c r="K17" s="4">
        <f>SI(D17&lt;E17,"CRÍTICO",SI(D17&lt;E17*1.5,"BAJO",SI(D17&gt;F17,"EXCESO","NORMAL")))</f>
        <v/>
      </c>
    </row>
    <row r="18">
      <c r="A18" s="6" t="inlineStr">
        <is>
          <t>PRD-1013</t>
        </is>
      </c>
      <c r="B18" s="6" t="inlineStr">
        <is>
          <t>Pantalón Jean</t>
        </is>
      </c>
      <c r="C18" s="6" t="inlineStr">
        <is>
          <t>Alimentos</t>
        </is>
      </c>
      <c r="D18" s="6" t="n">
        <v>153</v>
      </c>
      <c r="E18" s="6" t="n">
        <v>11</v>
      </c>
      <c r="F18" s="6" t="n">
        <v>152</v>
      </c>
      <c r="G18" s="7" t="n">
        <v>245.81</v>
      </c>
      <c r="H18" s="7">
        <f>D18*G18</f>
        <v/>
      </c>
      <c r="I18" s="6" t="inlineStr">
        <is>
          <t>Depósito</t>
        </is>
      </c>
      <c r="J18" s="6" t="inlineStr">
        <is>
          <t>Proveedor Alpha</t>
        </is>
      </c>
      <c r="K18" s="6">
        <f>SI(D18&lt;E18,"CRÍTICO",SI(D18&lt;E18*1.5,"BAJO",SI(D18&gt;F18,"EXCESO","NORMAL")))</f>
        <v/>
      </c>
    </row>
    <row r="19">
      <c r="A19" s="4" t="inlineStr">
        <is>
          <t>PRD-1014</t>
        </is>
      </c>
      <c r="B19" s="4" t="inlineStr">
        <is>
          <t>Calcetines</t>
        </is>
      </c>
      <c r="C19" s="4" t="inlineStr">
        <is>
          <t>Ferretería</t>
        </is>
      </c>
      <c r="D19" s="4" t="n">
        <v>106</v>
      </c>
      <c r="E19" s="4" t="n">
        <v>27</v>
      </c>
      <c r="F19" s="4" t="n">
        <v>223</v>
      </c>
      <c r="G19" s="5" t="n">
        <v>51.12</v>
      </c>
      <c r="H19" s="5">
        <f>D19*G19</f>
        <v/>
      </c>
      <c r="I19" s="4" t="inlineStr">
        <is>
          <t>Depósito</t>
        </is>
      </c>
      <c r="J19" s="4" t="inlineStr">
        <is>
          <t>Proveedor Gamma</t>
        </is>
      </c>
      <c r="K19" s="4">
        <f>SI(D19&lt;E19,"CRÍTICO",SI(D19&lt;E19*1.5,"BAJO",SI(D19&gt;F19,"EXCESO","NORMAL")))</f>
        <v/>
      </c>
    </row>
    <row r="20">
      <c r="A20" s="6" t="inlineStr">
        <is>
          <t>PRD-1015</t>
        </is>
      </c>
      <c r="B20" s="6" t="inlineStr">
        <is>
          <t>Sudadera</t>
        </is>
      </c>
      <c r="C20" s="6" t="inlineStr">
        <is>
          <t>Textil</t>
        </is>
      </c>
      <c r="D20" s="6" t="n">
        <v>135</v>
      </c>
      <c r="E20" s="6" t="n">
        <v>28</v>
      </c>
      <c r="F20" s="6" t="n">
        <v>253</v>
      </c>
      <c r="G20" s="7" t="n">
        <v>21.16</v>
      </c>
      <c r="H20" s="7">
        <f>D20*G20</f>
        <v/>
      </c>
      <c r="I20" s="6" t="inlineStr">
        <is>
          <t>Depósito</t>
        </is>
      </c>
      <c r="J20" s="6" t="inlineStr">
        <is>
          <t>Proveedor Alpha</t>
        </is>
      </c>
      <c r="K20" s="6">
        <f>SI(D20&lt;E20,"CRÍTICO",SI(D20&lt;E20*1.5,"BAJO",SI(D20&gt;F20,"EXCESO","NORMAL")))</f>
        <v/>
      </c>
    </row>
    <row r="21">
      <c r="A21" s="4" t="inlineStr">
        <is>
          <t>PRD-1016</t>
        </is>
      </c>
      <c r="B21" s="4" t="inlineStr">
        <is>
          <t>Cuaderno 100 Hojas</t>
        </is>
      </c>
      <c r="C21" s="4" t="inlineStr">
        <is>
          <t>Papelería</t>
        </is>
      </c>
      <c r="D21" s="4" t="n">
        <v>70</v>
      </c>
      <c r="E21" s="4" t="n">
        <v>17</v>
      </c>
      <c r="F21" s="4" t="n">
        <v>283</v>
      </c>
      <c r="G21" s="5" t="n">
        <v>152.63</v>
      </c>
      <c r="H21" s="5">
        <f>D21*G21</f>
        <v/>
      </c>
      <c r="I21" s="4" t="inlineStr">
        <is>
          <t>Exhibición</t>
        </is>
      </c>
      <c r="J21" s="4" t="inlineStr">
        <is>
          <t>Proveedor Alpha</t>
        </is>
      </c>
      <c r="K21" s="4">
        <f>SI(D21&lt;E21,"CRÍTICO",SI(D21&lt;E21*1.5,"BAJO",SI(D21&gt;F21,"EXCESO","NORMAL")))</f>
        <v/>
      </c>
    </row>
    <row r="22">
      <c r="A22" s="6" t="inlineStr">
        <is>
          <t>PRD-1017</t>
        </is>
      </c>
      <c r="B22" s="6" t="inlineStr">
        <is>
          <t>Bolígrafos Caja x12</t>
        </is>
      </c>
      <c r="C22" s="6" t="inlineStr">
        <is>
          <t>Limpieza</t>
        </is>
      </c>
      <c r="D22" s="6" t="n">
        <v>185</v>
      </c>
      <c r="E22" s="6" t="n">
        <v>17</v>
      </c>
      <c r="F22" s="6" t="n">
        <v>226</v>
      </c>
      <c r="G22" s="7" t="n">
        <v>141.58</v>
      </c>
      <c r="H22" s="7">
        <f>D22*G22</f>
        <v/>
      </c>
      <c r="I22" s="6" t="inlineStr">
        <is>
          <t>Depósito</t>
        </is>
      </c>
      <c r="J22" s="6" t="inlineStr">
        <is>
          <t>Proveedor Beta</t>
        </is>
      </c>
      <c r="K22" s="6">
        <f>SI(D22&lt;E22,"CRÍTICO",SI(D22&lt;E22*1.5,"BAJO",SI(D22&gt;F22,"EXCESO","NORMAL")))</f>
        <v/>
      </c>
    </row>
    <row r="23">
      <c r="A23" s="4" t="inlineStr">
        <is>
          <t>PRD-1018</t>
        </is>
      </c>
      <c r="B23" s="4" t="inlineStr">
        <is>
          <t>Resma Papel A4</t>
        </is>
      </c>
      <c r="C23" s="4" t="inlineStr">
        <is>
          <t>Electrónica</t>
        </is>
      </c>
      <c r="D23" s="4" t="n">
        <v>15</v>
      </c>
      <c r="E23" s="4" t="n">
        <v>18</v>
      </c>
      <c r="F23" s="4" t="n">
        <v>293</v>
      </c>
      <c r="G23" s="5" t="n">
        <v>91.04000000000001</v>
      </c>
      <c r="H23" s="5">
        <f>D23*G23</f>
        <v/>
      </c>
      <c r="I23" s="4" t="inlineStr">
        <is>
          <t>Exhibición</t>
        </is>
      </c>
      <c r="J23" s="4" t="inlineStr">
        <is>
          <t>Proveedor Alpha</t>
        </is>
      </c>
      <c r="K23" s="4">
        <f>SI(D23&lt;E23,"CRÍTICO",SI(D23&lt;E23*1.5,"BAJO",SI(D23&gt;F23,"EXCESO","NORMAL")))</f>
        <v/>
      </c>
    </row>
    <row r="24">
      <c r="A24" s="6" t="inlineStr">
        <is>
          <t>PRD-1019</t>
        </is>
      </c>
      <c r="B24" s="6" t="inlineStr">
        <is>
          <t>Carpetas</t>
        </is>
      </c>
      <c r="C24" s="6" t="inlineStr">
        <is>
          <t>Alimentos</t>
        </is>
      </c>
      <c r="D24" s="6" t="n">
        <v>47</v>
      </c>
      <c r="E24" s="6" t="n">
        <v>14</v>
      </c>
      <c r="F24" s="6" t="n">
        <v>228</v>
      </c>
      <c r="G24" s="7" t="n">
        <v>100</v>
      </c>
      <c r="H24" s="7">
        <f>D24*G24</f>
        <v/>
      </c>
      <c r="I24" s="6" t="inlineStr">
        <is>
          <t>Almacén B</t>
        </is>
      </c>
      <c r="J24" s="6" t="inlineStr">
        <is>
          <t>Proveedor Beta</t>
        </is>
      </c>
      <c r="K24" s="6">
        <f>SI(D24&lt;E24,"CRÍTICO",SI(D24&lt;E24*1.5,"BAJO",SI(D24&gt;F24,"EXCESO","NORMAL")))</f>
        <v/>
      </c>
    </row>
    <row r="25">
      <c r="A25" s="4" t="inlineStr">
        <is>
          <t>PRD-1020</t>
        </is>
      </c>
      <c r="B25" s="4" t="inlineStr">
        <is>
          <t>Detergente Líquido</t>
        </is>
      </c>
      <c r="C25" s="4" t="inlineStr">
        <is>
          <t>Ferretería</t>
        </is>
      </c>
      <c r="D25" s="4" t="n">
        <v>67</v>
      </c>
      <c r="E25" s="4" t="n">
        <v>30</v>
      </c>
      <c r="F25" s="4" t="n">
        <v>208</v>
      </c>
      <c r="G25" s="5" t="n">
        <v>144.34</v>
      </c>
      <c r="H25" s="5">
        <f>D25*G25</f>
        <v/>
      </c>
      <c r="I25" s="4" t="inlineStr">
        <is>
          <t>Almacén A</t>
        </is>
      </c>
      <c r="J25" s="4" t="inlineStr">
        <is>
          <t>Proveedor Beta</t>
        </is>
      </c>
      <c r="K25" s="4">
        <f>SI(D25&lt;E25,"CRÍTICO",SI(D25&lt;E25*1.5,"BAJO",SI(D25&gt;F25,"EXCESO","NORMAL")))</f>
        <v/>
      </c>
    </row>
    <row r="26">
      <c r="A26" s="6" t="inlineStr">
        <is>
          <t>PRD-1021</t>
        </is>
      </c>
      <c r="B26" s="6" t="inlineStr">
        <is>
          <t>Limpiador Multiusos</t>
        </is>
      </c>
      <c r="C26" s="6" t="inlineStr">
        <is>
          <t>Textil</t>
        </is>
      </c>
      <c r="D26" s="6" t="n">
        <v>119</v>
      </c>
      <c r="E26" s="6" t="n">
        <v>13</v>
      </c>
      <c r="F26" s="6" t="n">
        <v>287</v>
      </c>
      <c r="G26" s="7" t="n">
        <v>166.86</v>
      </c>
      <c r="H26" s="7">
        <f>D26*G26</f>
        <v/>
      </c>
      <c r="I26" s="6" t="inlineStr">
        <is>
          <t>Almacén A</t>
        </is>
      </c>
      <c r="J26" s="6" t="inlineStr">
        <is>
          <t>Proveedor Alpha</t>
        </is>
      </c>
      <c r="K26" s="6">
        <f>SI(D26&lt;E26,"CRÍTICO",SI(D26&lt;E26*1.5,"BAJO",SI(D26&gt;F26,"EXCESO","NORMAL")))</f>
        <v/>
      </c>
    </row>
    <row r="27">
      <c r="A27" s="4" t="inlineStr">
        <is>
          <t>PRD-1022</t>
        </is>
      </c>
      <c r="B27" s="4" t="inlineStr">
        <is>
          <t>Esponjas Pack x3</t>
        </is>
      </c>
      <c r="C27" s="4" t="inlineStr">
        <is>
          <t>Papelería</t>
        </is>
      </c>
      <c r="D27" s="4" t="n">
        <v>178</v>
      </c>
      <c r="E27" s="4" t="n">
        <v>30</v>
      </c>
      <c r="F27" s="4" t="n">
        <v>194</v>
      </c>
      <c r="G27" s="5" t="n">
        <v>206.21</v>
      </c>
      <c r="H27" s="5">
        <f>D27*G27</f>
        <v/>
      </c>
      <c r="I27" s="4" t="inlineStr">
        <is>
          <t>Depósito</t>
        </is>
      </c>
      <c r="J27" s="4" t="inlineStr">
        <is>
          <t>Proveedor Alpha</t>
        </is>
      </c>
      <c r="K27" s="4">
        <f>SI(D27&lt;E27,"CRÍTICO",SI(D27&lt;E27*1.5,"BAJO",SI(D27&gt;F27,"EXCESO","NORMAL")))</f>
        <v/>
      </c>
    </row>
    <row r="28">
      <c r="A28" s="6" t="inlineStr">
        <is>
          <t>PRD-1023</t>
        </is>
      </c>
      <c r="B28" s="6" t="inlineStr">
        <is>
          <t>Jabón Líquido</t>
        </is>
      </c>
      <c r="C28" s="6" t="inlineStr">
        <is>
          <t>Limpieza</t>
        </is>
      </c>
      <c r="D28" s="6" t="n">
        <v>15</v>
      </c>
      <c r="E28" s="6" t="n">
        <v>23</v>
      </c>
      <c r="F28" s="6" t="n">
        <v>259</v>
      </c>
      <c r="G28" s="7" t="n">
        <v>249.4</v>
      </c>
      <c r="H28" s="7">
        <f>D28*G28</f>
        <v/>
      </c>
      <c r="I28" s="6" t="inlineStr">
        <is>
          <t>Almacén B</t>
        </is>
      </c>
      <c r="J28" s="6" t="inlineStr">
        <is>
          <t>Proveedor Delta</t>
        </is>
      </c>
      <c r="K28" s="6">
        <f>SI(D28&lt;E28,"CRÍTICO",SI(D28&lt;E28*1.5,"BAJO",SI(D28&gt;F28,"EXCESO","NORMAL")))</f>
        <v/>
      </c>
    </row>
  </sheetData>
  <mergeCells count="2">
    <mergeCell ref="A1:K1"/>
    <mergeCell ref="A2:K2"/>
  </mergeCells>
  <conditionalFormatting sqref="K5:K28">
    <cfRule type="expression" priority="1" dxfId="0">
      <formula>$K5="CRÍTICO"</formula>
    </cfRule>
    <cfRule type="expression" priority="2" dxfId="1">
      <formula>$K5="BAJO"</formula>
    </cfRule>
    <cfRule type="expression" priority="3" dxfId="2">
      <formula>$K5="EXCESO"</formula>
    </cfRule>
    <cfRule type="expression" priority="4" dxfId="3">
      <formula>$K5="NORMAL"</formula>
    </cfRule>
  </conditionalFormatting>
  <conditionalFormatting sqref="D5:D28">
    <cfRule type="dataBar" priority="5">
      <dataBar>
        <cfvo type="num" val="0"/>
        <cfvo type="num" val="300"/>
        <color rgb="003B82F6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25" customWidth="1" min="3" max="3"/>
    <col width="16" customWidth="1" min="4" max="4"/>
    <col width="10" customWidth="1" min="5" max="5"/>
    <col width="14" customWidth="1" min="6" max="6"/>
    <col width="14" customWidth="1" min="7" max="7"/>
    <col width="25" customWidth="1" min="8" max="8"/>
  </cols>
  <sheetData>
    <row r="1" ht="25" customHeight="1">
      <c r="A1" s="8" t="inlineStr">
        <is>
          <t>REGISTRO DE MOVIMIENTOS DE INVENTARIO</t>
        </is>
      </c>
    </row>
    <row r="3">
      <c r="A3" s="3" t="inlineStr">
        <is>
          <t>Fecha</t>
        </is>
      </c>
      <c r="B3" s="3" t="inlineStr">
        <is>
          <t>Código Producto</t>
        </is>
      </c>
      <c r="C3" s="3" t="inlineStr">
        <is>
          <t>Producto</t>
        </is>
      </c>
      <c r="D3" s="3" t="inlineStr">
        <is>
          <t>Tipo Movimiento</t>
        </is>
      </c>
      <c r="E3" s="3" t="inlineStr">
        <is>
          <t>Cantidad</t>
        </is>
      </c>
      <c r="F3" s="3" t="inlineStr">
        <is>
          <t>Usuario</t>
        </is>
      </c>
      <c r="G3" s="3" t="inlineStr">
        <is>
          <t>Motivo</t>
        </is>
      </c>
      <c r="H3" s="3" t="inlineStr">
        <is>
          <t>Observaciones</t>
        </is>
      </c>
    </row>
    <row r="4">
      <c r="A4" s="9" t="n">
        <v>46053.72049464353</v>
      </c>
      <c r="B4" s="4" t="inlineStr">
        <is>
          <t>PRD-1012</t>
        </is>
      </c>
      <c r="C4" s="4" t="inlineStr">
        <is>
          <t>Taladro Eléctrico</t>
        </is>
      </c>
      <c r="D4" s="4" t="inlineStr">
        <is>
          <t>Salida</t>
        </is>
      </c>
      <c r="E4" s="4" t="n">
        <v>34</v>
      </c>
      <c r="F4" s="4" t="inlineStr">
        <is>
          <t>Operador 1</t>
        </is>
      </c>
      <c r="G4" s="4" t="inlineStr">
        <is>
          <t>Reubicación</t>
        </is>
      </c>
      <c r="H4" s="4" t="inlineStr">
        <is>
          <t>Proceso completado</t>
        </is>
      </c>
    </row>
    <row r="5">
      <c r="A5" s="10" t="n">
        <v>46048.72049464353</v>
      </c>
      <c r="B5" s="6" t="inlineStr">
        <is>
          <t>PRD-1022</t>
        </is>
      </c>
      <c r="C5" s="6" t="inlineStr">
        <is>
          <t>Arroz Blanco 1kg</t>
        </is>
      </c>
      <c r="D5" s="6" t="inlineStr">
        <is>
          <t>Entrada</t>
        </is>
      </c>
      <c r="E5" s="6" t="n">
        <v>43</v>
      </c>
      <c r="F5" s="6" t="inlineStr">
        <is>
          <t>Gerente</t>
        </is>
      </c>
      <c r="G5" s="6" t="inlineStr">
        <is>
          <t>Compra</t>
        </is>
      </c>
      <c r="H5" s="6" t="inlineStr">
        <is>
          <t>Proceso completado</t>
        </is>
      </c>
    </row>
    <row r="6">
      <c r="A6" s="9" t="n">
        <v>46057.72049464353</v>
      </c>
      <c r="B6" s="4" t="inlineStr">
        <is>
          <t>PRD-1002</t>
        </is>
      </c>
      <c r="C6" s="4" t="inlineStr">
        <is>
          <t>Pantalón Jean</t>
        </is>
      </c>
      <c r="D6" s="4" t="inlineStr">
        <is>
          <t>Transferencia</t>
        </is>
      </c>
      <c r="E6" s="4" t="n">
        <v>12</v>
      </c>
      <c r="F6" s="4" t="inlineStr">
        <is>
          <t>Operador 2</t>
        </is>
      </c>
      <c r="G6" s="4" t="inlineStr">
        <is>
          <t>Venta</t>
        </is>
      </c>
      <c r="H6" s="4" t="inlineStr">
        <is>
          <t>Proceso completado</t>
        </is>
      </c>
    </row>
    <row r="7">
      <c r="A7" s="10" t="n">
        <v>46036.72049464353</v>
      </c>
      <c r="B7" s="6" t="inlineStr">
        <is>
          <t>PRD-1004</t>
        </is>
      </c>
      <c r="C7" s="6" t="inlineStr">
        <is>
          <t>Carpetas</t>
        </is>
      </c>
      <c r="D7" s="6" t="inlineStr">
        <is>
          <t>Salida</t>
        </is>
      </c>
      <c r="E7" s="6" t="n">
        <v>31</v>
      </c>
      <c r="F7" s="6" t="inlineStr">
        <is>
          <t>Admin</t>
        </is>
      </c>
      <c r="G7" s="6" t="inlineStr">
        <is>
          <t>Garantía</t>
        </is>
      </c>
      <c r="H7" s="6" t="inlineStr">
        <is>
          <t>Proceso completado</t>
        </is>
      </c>
    </row>
    <row r="8">
      <c r="A8" s="9" t="n">
        <v>46029.72049464353</v>
      </c>
      <c r="B8" s="4" t="inlineStr">
        <is>
          <t>PRD-1020</t>
        </is>
      </c>
      <c r="C8" s="4" t="inlineStr">
        <is>
          <t>Aceite Vegetal</t>
        </is>
      </c>
      <c r="D8" s="4" t="inlineStr">
        <is>
          <t>Devolución</t>
        </is>
      </c>
      <c r="E8" s="4" t="n">
        <v>15</v>
      </c>
      <c r="F8" s="4" t="inlineStr">
        <is>
          <t>Operador 2</t>
        </is>
      </c>
      <c r="G8" s="4" t="inlineStr">
        <is>
          <t>Corrección</t>
        </is>
      </c>
      <c r="H8" s="4" t="inlineStr">
        <is>
          <t>Proceso completado</t>
        </is>
      </c>
    </row>
    <row r="9">
      <c r="A9" s="10" t="n">
        <v>46041.72049464353</v>
      </c>
      <c r="B9" s="6" t="inlineStr">
        <is>
          <t>PRD-1012</t>
        </is>
      </c>
      <c r="C9" s="6" t="inlineStr">
        <is>
          <t>Cuaderno 100 Hojas</t>
        </is>
      </c>
      <c r="D9" s="6" t="inlineStr">
        <is>
          <t>Salida</t>
        </is>
      </c>
      <c r="E9" s="6" t="n">
        <v>30</v>
      </c>
      <c r="F9" s="6" t="inlineStr">
        <is>
          <t>Gerente</t>
        </is>
      </c>
      <c r="G9" s="6" t="inlineStr">
        <is>
          <t>Compra</t>
        </is>
      </c>
      <c r="H9" s="6" t="inlineStr">
        <is>
          <t>Requiere revisión</t>
        </is>
      </c>
    </row>
    <row r="10">
      <c r="A10" s="9" t="n">
        <v>46043.72049464353</v>
      </c>
      <c r="B10" s="4" t="inlineStr">
        <is>
          <t>PRD-1003</t>
        </is>
      </c>
      <c r="C10" s="4" t="inlineStr">
        <is>
          <t>Sudadera</t>
        </is>
      </c>
      <c r="D10" s="4" t="inlineStr">
        <is>
          <t>Devolución</t>
        </is>
      </c>
      <c r="E10" s="4" t="n">
        <v>7</v>
      </c>
      <c r="F10" s="4" t="inlineStr">
        <is>
          <t>Gerente</t>
        </is>
      </c>
      <c r="G10" s="4" t="inlineStr">
        <is>
          <t>Compra</t>
        </is>
      </c>
      <c r="H10" s="4" t="inlineStr">
        <is>
          <t>Proceso completado</t>
        </is>
      </c>
    </row>
    <row r="11">
      <c r="A11" s="10" t="n">
        <v>46046.72049464353</v>
      </c>
      <c r="B11" s="6" t="inlineStr">
        <is>
          <t>PRD-1001</t>
        </is>
      </c>
      <c r="C11" s="6" t="inlineStr">
        <is>
          <t>Teclado Mecánico</t>
        </is>
      </c>
      <c r="D11" s="6" t="inlineStr">
        <is>
          <t>Ajuste</t>
        </is>
      </c>
      <c r="E11" s="6" t="n">
        <v>43</v>
      </c>
      <c r="F11" s="6" t="inlineStr">
        <is>
          <t>Operador 1</t>
        </is>
      </c>
      <c r="G11" s="6" t="inlineStr">
        <is>
          <t>Dañado</t>
        </is>
      </c>
      <c r="H11" s="6" t="inlineStr">
        <is>
          <t>Proceso completado</t>
        </is>
      </c>
    </row>
    <row r="12">
      <c r="A12" s="9" t="n">
        <v>46039.72049464353</v>
      </c>
      <c r="B12" s="4" t="inlineStr">
        <is>
          <t>PRD-1004</t>
        </is>
      </c>
      <c r="C12" s="4" t="inlineStr">
        <is>
          <t>Teclado Mecánico</t>
        </is>
      </c>
      <c r="D12" s="4" t="inlineStr">
        <is>
          <t>Salida</t>
        </is>
      </c>
      <c r="E12" s="4" t="n">
        <v>13</v>
      </c>
      <c r="F12" s="4" t="inlineStr">
        <is>
          <t>Gerente</t>
        </is>
      </c>
      <c r="G12" s="4" t="inlineStr">
        <is>
          <t>Dañado</t>
        </is>
      </c>
      <c r="H12" s="4" t="inlineStr">
        <is>
          <t>Proceso completado</t>
        </is>
      </c>
    </row>
    <row r="13">
      <c r="A13" s="10" t="n">
        <v>46054.72049464353</v>
      </c>
      <c r="B13" s="6" t="inlineStr">
        <is>
          <t>PRD-1017</t>
        </is>
      </c>
      <c r="C13" s="6" t="inlineStr">
        <is>
          <t>Taladro Eléctrico</t>
        </is>
      </c>
      <c r="D13" s="6" t="inlineStr">
        <is>
          <t>Salida</t>
        </is>
      </c>
      <c r="E13" s="6" t="n">
        <v>42</v>
      </c>
      <c r="F13" s="6" t="inlineStr">
        <is>
          <t>Admin</t>
        </is>
      </c>
      <c r="G13" s="6" t="inlineStr">
        <is>
          <t>Compra</t>
        </is>
      </c>
      <c r="H13" s="6" t="inlineStr">
        <is>
          <t>Proceso completado</t>
        </is>
      </c>
    </row>
    <row r="14">
      <c r="A14" s="9" t="n">
        <v>46039.72049464353</v>
      </c>
      <c r="B14" s="4" t="inlineStr">
        <is>
          <t>PRD-1017</t>
        </is>
      </c>
      <c r="C14" s="4" t="inlineStr">
        <is>
          <t>Pantalón Jean</t>
        </is>
      </c>
      <c r="D14" s="4" t="inlineStr">
        <is>
          <t>Salida</t>
        </is>
      </c>
      <c r="E14" s="4" t="n">
        <v>9</v>
      </c>
      <c r="F14" s="4" t="inlineStr">
        <is>
          <t>Admin</t>
        </is>
      </c>
      <c r="G14" s="4" t="inlineStr">
        <is>
          <t>Vencido</t>
        </is>
      </c>
      <c r="H14" s="4" t="inlineStr">
        <is>
          <t>Proceso completado</t>
        </is>
      </c>
    </row>
    <row r="15">
      <c r="A15" s="10" t="n">
        <v>46054.72049464353</v>
      </c>
      <c r="B15" s="6" t="inlineStr">
        <is>
          <t>PRD-1009</t>
        </is>
      </c>
      <c r="C15" s="6" t="inlineStr">
        <is>
          <t>Destornillador Set</t>
        </is>
      </c>
      <c r="D15" s="6" t="inlineStr">
        <is>
          <t>Salida</t>
        </is>
      </c>
      <c r="E15" s="6" t="n">
        <v>7</v>
      </c>
      <c r="F15" s="6" t="inlineStr">
        <is>
          <t>Admin</t>
        </is>
      </c>
      <c r="G15" s="6" t="inlineStr">
        <is>
          <t>Compra</t>
        </is>
      </c>
      <c r="H15" s="6" t="inlineStr">
        <is>
          <t>Proceso completado</t>
        </is>
      </c>
    </row>
    <row r="16">
      <c r="A16" s="9" t="n">
        <v>46054.72049464353</v>
      </c>
      <c r="B16" s="4" t="inlineStr">
        <is>
          <t>PRD-1005</t>
        </is>
      </c>
      <c r="C16" s="4" t="inlineStr">
        <is>
          <t>Resma Papel A4</t>
        </is>
      </c>
      <c r="D16" s="4" t="inlineStr">
        <is>
          <t>Ajuste</t>
        </is>
      </c>
      <c r="E16" s="4" t="n">
        <v>19</v>
      </c>
      <c r="F16" s="4" t="inlineStr">
        <is>
          <t>Admin</t>
        </is>
      </c>
      <c r="G16" s="4" t="inlineStr">
        <is>
          <t>Compra</t>
        </is>
      </c>
      <c r="H16" s="4" t="inlineStr">
        <is>
          <t>Proceso completado</t>
        </is>
      </c>
    </row>
    <row r="17">
      <c r="A17" s="10" t="n">
        <v>46045.72049464353</v>
      </c>
      <c r="B17" s="6" t="inlineStr">
        <is>
          <t>PRD-1012</t>
        </is>
      </c>
      <c r="C17" s="6" t="inlineStr">
        <is>
          <t>Detergente Líquido</t>
        </is>
      </c>
      <c r="D17" s="6" t="inlineStr">
        <is>
          <t>Entrada</t>
        </is>
      </c>
      <c r="E17" s="6" t="n">
        <v>24</v>
      </c>
      <c r="F17" s="6" t="inlineStr">
        <is>
          <t>Admin</t>
        </is>
      </c>
      <c r="G17" s="6" t="inlineStr">
        <is>
          <t>Garantía</t>
        </is>
      </c>
      <c r="H17" s="6" t="inlineStr">
        <is>
          <t>Requiere revisión</t>
        </is>
      </c>
    </row>
    <row r="18">
      <c r="A18" s="9" t="n">
        <v>46032.72049464353</v>
      </c>
      <c r="B18" s="4" t="inlineStr">
        <is>
          <t>PRD-1010</t>
        </is>
      </c>
      <c r="C18" s="4" t="inlineStr">
        <is>
          <t>Detergente Líquido</t>
        </is>
      </c>
      <c r="D18" s="4" t="inlineStr">
        <is>
          <t>Entrada</t>
        </is>
      </c>
      <c r="E18" s="4" t="n">
        <v>16</v>
      </c>
      <c r="F18" s="4" t="inlineStr">
        <is>
          <t>Operador 2</t>
        </is>
      </c>
      <c r="G18" s="4" t="inlineStr">
        <is>
          <t>Garantía</t>
        </is>
      </c>
      <c r="H18" s="4" t="inlineStr">
        <is>
          <t>Proceso completado</t>
        </is>
      </c>
    </row>
    <row r="19">
      <c r="A19" s="10" t="n">
        <v>46030.72049464353</v>
      </c>
      <c r="B19" s="6" t="inlineStr">
        <is>
          <t>PRD-1020</t>
        </is>
      </c>
      <c r="C19" s="6" t="inlineStr">
        <is>
          <t>Esponjas Pack x3</t>
        </is>
      </c>
      <c r="D19" s="6" t="inlineStr">
        <is>
          <t>Devolución</t>
        </is>
      </c>
      <c r="E19" s="6" t="n">
        <v>46</v>
      </c>
      <c r="F19" s="6" t="inlineStr">
        <is>
          <t>Admin</t>
        </is>
      </c>
      <c r="G19" s="6" t="inlineStr">
        <is>
          <t>Corrección</t>
        </is>
      </c>
      <c r="H19" s="6" t="inlineStr">
        <is>
          <t>Proceso completado</t>
        </is>
      </c>
    </row>
    <row r="20">
      <c r="A20" s="9" t="n">
        <v>46055.72049464353</v>
      </c>
      <c r="B20" s="4" t="inlineStr">
        <is>
          <t>PRD-1009</t>
        </is>
      </c>
      <c r="C20" s="4" t="inlineStr">
        <is>
          <t>Calcetines</t>
        </is>
      </c>
      <c r="D20" s="4" t="inlineStr">
        <is>
          <t>Transferencia</t>
        </is>
      </c>
      <c r="E20" s="4" t="n">
        <v>2</v>
      </c>
      <c r="F20" s="4" t="inlineStr">
        <is>
          <t>Operador 2</t>
        </is>
      </c>
      <c r="G20" s="4" t="inlineStr">
        <is>
          <t>Compra</t>
        </is>
      </c>
      <c r="H20" s="4" t="inlineStr">
        <is>
          <t>Requiere revisión</t>
        </is>
      </c>
    </row>
    <row r="21">
      <c r="A21" s="10" t="n">
        <v>46030.72049464353</v>
      </c>
      <c r="B21" s="6" t="inlineStr">
        <is>
          <t>PRD-1007</t>
        </is>
      </c>
      <c r="C21" s="6" t="inlineStr">
        <is>
          <t>Camiseta Algodón</t>
        </is>
      </c>
      <c r="D21" s="6" t="inlineStr">
        <is>
          <t>Ajuste</t>
        </is>
      </c>
      <c r="E21" s="6" t="n">
        <v>26</v>
      </c>
      <c r="F21" s="6" t="inlineStr">
        <is>
          <t>Gerente</t>
        </is>
      </c>
      <c r="G21" s="6" t="inlineStr">
        <is>
          <t>Compra</t>
        </is>
      </c>
      <c r="H21" s="6" t="inlineStr">
        <is>
          <t>Proceso completado</t>
        </is>
      </c>
    </row>
    <row r="22">
      <c r="A22" s="9" t="n">
        <v>46047.72049464353</v>
      </c>
      <c r="B22" s="4" t="inlineStr">
        <is>
          <t>PRD-1017</t>
        </is>
      </c>
      <c r="C22" s="4" t="inlineStr">
        <is>
          <t>Taladro Eléctrico</t>
        </is>
      </c>
      <c r="D22" s="4" t="inlineStr">
        <is>
          <t>Salida</t>
        </is>
      </c>
      <c r="E22" s="4" t="n">
        <v>50</v>
      </c>
      <c r="F22" s="4" t="inlineStr">
        <is>
          <t>Operador 2</t>
        </is>
      </c>
      <c r="G22" s="4" t="inlineStr">
        <is>
          <t>Dañado</t>
        </is>
      </c>
      <c r="H22" s="4" t="inlineStr">
        <is>
          <t>Proceso completado</t>
        </is>
      </c>
    </row>
    <row r="23">
      <c r="A23" s="10" t="n">
        <v>46036.72049464353</v>
      </c>
      <c r="B23" s="6" t="inlineStr">
        <is>
          <t>PRD-1000</t>
        </is>
      </c>
      <c r="C23" s="6" t="inlineStr">
        <is>
          <t>Cinta Métrica</t>
        </is>
      </c>
      <c r="D23" s="6" t="inlineStr">
        <is>
          <t>Transferencia</t>
        </is>
      </c>
      <c r="E23" s="6" t="n">
        <v>12</v>
      </c>
      <c r="F23" s="6" t="inlineStr">
        <is>
          <t>Operador 2</t>
        </is>
      </c>
      <c r="G23" s="6" t="inlineStr">
        <is>
          <t>Reubicación</t>
        </is>
      </c>
      <c r="H23" s="6" t="inlineStr">
        <is>
          <t>Requiere revisión</t>
        </is>
      </c>
    </row>
    <row r="24">
      <c r="A24" s="9" t="n">
        <v>46056.72049464353</v>
      </c>
      <c r="B24" s="4" t="inlineStr">
        <is>
          <t>PRD-1022</t>
        </is>
      </c>
      <c r="C24" s="4" t="inlineStr">
        <is>
          <t>Mouse Inalámbrico</t>
        </is>
      </c>
      <c r="D24" s="4" t="inlineStr">
        <is>
          <t>Devolución</t>
        </is>
      </c>
      <c r="E24" s="4" t="n">
        <v>18</v>
      </c>
      <c r="F24" s="4" t="inlineStr">
        <is>
          <t>Operador 2</t>
        </is>
      </c>
      <c r="G24" s="4" t="inlineStr">
        <is>
          <t>Reubicación</t>
        </is>
      </c>
      <c r="H24" s="4" t="inlineStr">
        <is>
          <t>Proceso completado</t>
        </is>
      </c>
    </row>
    <row r="25">
      <c r="A25" s="10" t="n">
        <v>46049.72049464353</v>
      </c>
      <c r="B25" s="6" t="inlineStr">
        <is>
          <t>PRD-1002</t>
        </is>
      </c>
      <c r="C25" s="6" t="inlineStr">
        <is>
          <t>Resma Papel A4</t>
        </is>
      </c>
      <c r="D25" s="6" t="inlineStr">
        <is>
          <t>Ajuste</t>
        </is>
      </c>
      <c r="E25" s="6" t="n">
        <v>21</v>
      </c>
      <c r="F25" s="6" t="inlineStr">
        <is>
          <t>Operador 2</t>
        </is>
      </c>
      <c r="G25" s="6" t="inlineStr">
        <is>
          <t>Corrección</t>
        </is>
      </c>
      <c r="H25" s="6" t="inlineStr">
        <is>
          <t>Proceso completado</t>
        </is>
      </c>
    </row>
    <row r="26">
      <c r="A26" s="9" t="n">
        <v>46045.72049464353</v>
      </c>
      <c r="B26" s="4" t="inlineStr">
        <is>
          <t>PRD-1007</t>
        </is>
      </c>
      <c r="C26" s="4" t="inlineStr">
        <is>
          <t>Aceite Vegetal</t>
        </is>
      </c>
      <c r="D26" s="4" t="inlineStr">
        <is>
          <t>Entrada</t>
        </is>
      </c>
      <c r="E26" s="4" t="n">
        <v>12</v>
      </c>
      <c r="F26" s="4" t="inlineStr">
        <is>
          <t>Admin</t>
        </is>
      </c>
      <c r="G26" s="4" t="inlineStr">
        <is>
          <t>Garantía</t>
        </is>
      </c>
      <c r="H26" s="4" t="inlineStr">
        <is>
          <t>Proceso completado</t>
        </is>
      </c>
    </row>
    <row r="27">
      <c r="A27" s="10" t="n">
        <v>46039.72049464353</v>
      </c>
      <c r="B27" s="6" t="inlineStr">
        <is>
          <t>PRD-1008</t>
        </is>
      </c>
      <c r="C27" s="6" t="inlineStr">
        <is>
          <t>Destornillador Set</t>
        </is>
      </c>
      <c r="D27" s="6" t="inlineStr">
        <is>
          <t>Devolución</t>
        </is>
      </c>
      <c r="E27" s="6" t="n">
        <v>3</v>
      </c>
      <c r="F27" s="6" t="inlineStr">
        <is>
          <t>Operador 2</t>
        </is>
      </c>
      <c r="G27" s="6" t="inlineStr">
        <is>
          <t>Reubicación</t>
        </is>
      </c>
      <c r="H27" s="6" t="inlineStr">
        <is>
          <t>Proceso completado</t>
        </is>
      </c>
    </row>
    <row r="28">
      <c r="A28" s="9" t="n">
        <v>46035.72049464353</v>
      </c>
      <c r="B28" s="4" t="inlineStr">
        <is>
          <t>PRD-1004</t>
        </is>
      </c>
      <c r="C28" s="4" t="inlineStr">
        <is>
          <t>Teclado Mecánico</t>
        </is>
      </c>
      <c r="D28" s="4" t="inlineStr">
        <is>
          <t>Salida</t>
        </is>
      </c>
      <c r="E28" s="4" t="n">
        <v>25</v>
      </c>
      <c r="F28" s="4" t="inlineStr">
        <is>
          <t>Admin</t>
        </is>
      </c>
      <c r="G28" s="4" t="inlineStr">
        <is>
          <t>Corrección</t>
        </is>
      </c>
      <c r="H28" s="4" t="inlineStr">
        <is>
          <t>Proceso completado</t>
        </is>
      </c>
    </row>
    <row r="29">
      <c r="A29" s="10" t="n">
        <v>46044.72049464353</v>
      </c>
      <c r="B29" s="6" t="inlineStr">
        <is>
          <t>PRD-1018</t>
        </is>
      </c>
      <c r="C29" s="6" t="inlineStr">
        <is>
          <t>Camiseta Algodón</t>
        </is>
      </c>
      <c r="D29" s="6" t="inlineStr">
        <is>
          <t>Transferencia</t>
        </is>
      </c>
      <c r="E29" s="6" t="n">
        <v>30</v>
      </c>
      <c r="F29" s="6" t="inlineStr">
        <is>
          <t>Admin</t>
        </is>
      </c>
      <c r="G29" s="6" t="inlineStr">
        <is>
          <t>Corrección</t>
        </is>
      </c>
      <c r="H29" s="6" t="inlineStr">
        <is>
          <t>Proceso completado</t>
        </is>
      </c>
    </row>
    <row r="30">
      <c r="A30" s="9" t="n">
        <v>46041.72049464353</v>
      </c>
      <c r="B30" s="4" t="inlineStr">
        <is>
          <t>PRD-1003</t>
        </is>
      </c>
      <c r="C30" s="4" t="inlineStr">
        <is>
          <t>Monitor 24"</t>
        </is>
      </c>
      <c r="D30" s="4" t="inlineStr">
        <is>
          <t>Salida</t>
        </is>
      </c>
      <c r="E30" s="4" t="n">
        <v>4</v>
      </c>
      <c r="F30" s="4" t="inlineStr">
        <is>
          <t>Operador 1</t>
        </is>
      </c>
      <c r="G30" s="4" t="inlineStr">
        <is>
          <t>Dañado</t>
        </is>
      </c>
      <c r="H30" s="4" t="inlineStr">
        <is>
          <t>Proceso completado</t>
        </is>
      </c>
    </row>
    <row r="31">
      <c r="A31" s="10" t="n">
        <v>46057.72049464353</v>
      </c>
      <c r="B31" s="6" t="inlineStr">
        <is>
          <t>PRD-1010</t>
        </is>
      </c>
      <c r="C31" s="6" t="inlineStr">
        <is>
          <t>Pasta Spaghetti</t>
        </is>
      </c>
      <c r="D31" s="6" t="inlineStr">
        <is>
          <t>Transferencia</t>
        </is>
      </c>
      <c r="E31" s="6" t="n">
        <v>39</v>
      </c>
      <c r="F31" s="6" t="inlineStr">
        <is>
          <t>Almacenero</t>
        </is>
      </c>
      <c r="G31" s="6" t="inlineStr">
        <is>
          <t>Vencido</t>
        </is>
      </c>
      <c r="H31" s="6" t="inlineStr">
        <is>
          <t>Proceso completado</t>
        </is>
      </c>
    </row>
    <row r="32">
      <c r="A32" s="9" t="n">
        <v>46038.72049464353</v>
      </c>
      <c r="B32" s="4" t="inlineStr">
        <is>
          <t>PRD-1019</t>
        </is>
      </c>
      <c r="C32" s="4" t="inlineStr">
        <is>
          <t>Pantalón Jean</t>
        </is>
      </c>
      <c r="D32" s="4" t="inlineStr">
        <is>
          <t>Entrada</t>
        </is>
      </c>
      <c r="E32" s="4" t="n">
        <v>26</v>
      </c>
      <c r="F32" s="4" t="inlineStr">
        <is>
          <t>Operador 1</t>
        </is>
      </c>
      <c r="G32" s="4" t="inlineStr">
        <is>
          <t>Garantía</t>
        </is>
      </c>
      <c r="H32" s="4" t="inlineStr">
        <is>
          <t>Proceso completado</t>
        </is>
      </c>
    </row>
    <row r="33">
      <c r="A33" s="10" t="n">
        <v>46038.72049464353</v>
      </c>
      <c r="B33" s="6" t="inlineStr">
        <is>
          <t>PRD-1009</t>
        </is>
      </c>
      <c r="C33" s="6" t="inlineStr">
        <is>
          <t>Camiseta Algodón</t>
        </is>
      </c>
      <c r="D33" s="6" t="inlineStr">
        <is>
          <t>Transferencia</t>
        </is>
      </c>
      <c r="E33" s="6" t="n">
        <v>29</v>
      </c>
      <c r="F33" s="6" t="inlineStr">
        <is>
          <t>Operador 2</t>
        </is>
      </c>
      <c r="G33" s="6" t="inlineStr">
        <is>
          <t>Vencido</t>
        </is>
      </c>
      <c r="H33" s="6" t="inlineStr">
        <is>
          <t>Proceso completado</t>
        </is>
      </c>
    </row>
    <row r="34">
      <c r="A34" s="9" t="n">
        <v>46038.72049464353</v>
      </c>
      <c r="B34" s="4" t="inlineStr">
        <is>
          <t>PRD-1018</t>
        </is>
      </c>
      <c r="C34" s="4" t="inlineStr">
        <is>
          <t>Destornillador Set</t>
        </is>
      </c>
      <c r="D34" s="4" t="inlineStr">
        <is>
          <t>Salida</t>
        </is>
      </c>
      <c r="E34" s="4" t="n">
        <v>13</v>
      </c>
      <c r="F34" s="4" t="inlineStr">
        <is>
          <t>Almacenero</t>
        </is>
      </c>
      <c r="G34" s="4" t="inlineStr">
        <is>
          <t>Dañado</t>
        </is>
      </c>
      <c r="H34" s="4" t="inlineStr">
        <is>
          <t>Proceso completado</t>
        </is>
      </c>
    </row>
    <row r="35">
      <c r="A35" s="10" t="n">
        <v>46036.72049464353</v>
      </c>
      <c r="B35" s="6" t="inlineStr">
        <is>
          <t>PRD-1020</t>
        </is>
      </c>
      <c r="C35" s="6" t="inlineStr">
        <is>
          <t>Esponjas Pack x3</t>
        </is>
      </c>
      <c r="D35" s="6" t="inlineStr">
        <is>
          <t>Entrada</t>
        </is>
      </c>
      <c r="E35" s="6" t="n">
        <v>8</v>
      </c>
      <c r="F35" s="6" t="inlineStr">
        <is>
          <t>Operador 2</t>
        </is>
      </c>
      <c r="G35" s="6" t="inlineStr">
        <is>
          <t>Venta</t>
        </is>
      </c>
      <c r="H35" s="6" t="inlineStr">
        <is>
          <t>Proceso completado</t>
        </is>
      </c>
    </row>
    <row r="36">
      <c r="A36" s="9" t="n">
        <v>46044.72049464353</v>
      </c>
      <c r="B36" s="4" t="inlineStr">
        <is>
          <t>PRD-1012</t>
        </is>
      </c>
      <c r="C36" s="4" t="inlineStr">
        <is>
          <t>Resma Papel A4</t>
        </is>
      </c>
      <c r="D36" s="4" t="inlineStr">
        <is>
          <t>Transferencia</t>
        </is>
      </c>
      <c r="E36" s="4" t="n">
        <v>32</v>
      </c>
      <c r="F36" s="4" t="inlineStr">
        <is>
          <t>Operador 1</t>
        </is>
      </c>
      <c r="G36" s="4" t="inlineStr">
        <is>
          <t>Reubicación</t>
        </is>
      </c>
      <c r="H36" s="4" t="inlineStr">
        <is>
          <t>Proceso completado</t>
        </is>
      </c>
    </row>
    <row r="37">
      <c r="A37" s="10" t="n">
        <v>46057.72049464353</v>
      </c>
      <c r="B37" s="6" t="inlineStr">
        <is>
          <t>PRD-1016</t>
        </is>
      </c>
      <c r="C37" s="6" t="inlineStr">
        <is>
          <t>Sudadera</t>
        </is>
      </c>
      <c r="D37" s="6" t="inlineStr">
        <is>
          <t>Transferencia</t>
        </is>
      </c>
      <c r="E37" s="6" t="n">
        <v>15</v>
      </c>
      <c r="F37" s="6" t="inlineStr">
        <is>
          <t>Gerente</t>
        </is>
      </c>
      <c r="G37" s="6" t="inlineStr">
        <is>
          <t>Dañado</t>
        </is>
      </c>
      <c r="H37" s="6" t="inlineStr">
        <is>
          <t>Proceso completado</t>
        </is>
      </c>
    </row>
    <row r="38">
      <c r="A38" s="9" t="n">
        <v>46035.72049464353</v>
      </c>
      <c r="B38" s="4" t="inlineStr">
        <is>
          <t>PRD-1016</t>
        </is>
      </c>
      <c r="C38" s="4" t="inlineStr">
        <is>
          <t>Cuaderno 100 Hojas</t>
        </is>
      </c>
      <c r="D38" s="4" t="inlineStr">
        <is>
          <t>Ajuste</t>
        </is>
      </c>
      <c r="E38" s="4" t="n">
        <v>8</v>
      </c>
      <c r="F38" s="4" t="inlineStr">
        <is>
          <t>Gerente</t>
        </is>
      </c>
      <c r="G38" s="4" t="inlineStr">
        <is>
          <t>Reubicación</t>
        </is>
      </c>
      <c r="H38" s="4" t="inlineStr">
        <is>
          <t>Proceso completado</t>
        </is>
      </c>
    </row>
    <row r="39">
      <c r="A39" s="10" t="n">
        <v>46048.72049464353</v>
      </c>
      <c r="B39" s="6" t="inlineStr">
        <is>
          <t>PRD-1010</t>
        </is>
      </c>
      <c r="C39" s="6" t="inlineStr">
        <is>
          <t>Martillo</t>
        </is>
      </c>
      <c r="D39" s="6" t="inlineStr">
        <is>
          <t>Devolución</t>
        </is>
      </c>
      <c r="E39" s="6" t="n">
        <v>34</v>
      </c>
      <c r="F39" s="6" t="inlineStr">
        <is>
          <t>Admin</t>
        </is>
      </c>
      <c r="G39" s="6" t="inlineStr">
        <is>
          <t>Venta</t>
        </is>
      </c>
      <c r="H39" s="6" t="inlineStr">
        <is>
          <t>Proceso completado</t>
        </is>
      </c>
    </row>
    <row r="40">
      <c r="A40" s="9" t="n">
        <v>46039.72049464353</v>
      </c>
      <c r="B40" s="4" t="inlineStr">
        <is>
          <t>PRD-1016</t>
        </is>
      </c>
      <c r="C40" s="4" t="inlineStr">
        <is>
          <t>Pasta Spaghetti</t>
        </is>
      </c>
      <c r="D40" s="4" t="inlineStr">
        <is>
          <t>Transferencia</t>
        </is>
      </c>
      <c r="E40" s="4" t="n">
        <v>2</v>
      </c>
      <c r="F40" s="4" t="inlineStr">
        <is>
          <t>Operador 1</t>
        </is>
      </c>
      <c r="G40" s="4" t="inlineStr">
        <is>
          <t>Compra</t>
        </is>
      </c>
      <c r="H40" s="4" t="inlineStr">
        <is>
          <t>Proceso completado</t>
        </is>
      </c>
    </row>
    <row r="41">
      <c r="A41" s="10" t="n">
        <v>46032.72049464353</v>
      </c>
      <c r="B41" s="6" t="inlineStr">
        <is>
          <t>PRD-1011</t>
        </is>
      </c>
      <c r="C41" s="6" t="inlineStr">
        <is>
          <t>Destornillador Set</t>
        </is>
      </c>
      <c r="D41" s="6" t="inlineStr">
        <is>
          <t>Transferencia</t>
        </is>
      </c>
      <c r="E41" s="6" t="n">
        <v>29</v>
      </c>
      <c r="F41" s="6" t="inlineStr">
        <is>
          <t>Admin</t>
        </is>
      </c>
      <c r="G41" s="6" t="inlineStr">
        <is>
          <t>Venta</t>
        </is>
      </c>
      <c r="H41" s="6" t="inlineStr">
        <is>
          <t>Proceso completado</t>
        </is>
      </c>
    </row>
    <row r="42">
      <c r="A42" s="9" t="n">
        <v>46031.72049464353</v>
      </c>
      <c r="B42" s="4" t="inlineStr">
        <is>
          <t>PRD-1005</t>
        </is>
      </c>
      <c r="C42" s="4" t="inlineStr">
        <is>
          <t>Taladro Eléctrico</t>
        </is>
      </c>
      <c r="D42" s="4" t="inlineStr">
        <is>
          <t>Devolución</t>
        </is>
      </c>
      <c r="E42" s="4" t="n">
        <v>49</v>
      </c>
      <c r="F42" s="4" t="inlineStr">
        <is>
          <t>Gerente</t>
        </is>
      </c>
      <c r="G42" s="4" t="inlineStr">
        <is>
          <t>Corrección</t>
        </is>
      </c>
      <c r="H42" s="4" t="inlineStr">
        <is>
          <t>Proceso completado</t>
        </is>
      </c>
    </row>
    <row r="43">
      <c r="A43" s="10" t="n">
        <v>46052.72049464353</v>
      </c>
      <c r="B43" s="6" t="inlineStr">
        <is>
          <t>PRD-1023</t>
        </is>
      </c>
      <c r="C43" s="6" t="inlineStr">
        <is>
          <t>Mouse Inalámbrico</t>
        </is>
      </c>
      <c r="D43" s="6" t="inlineStr">
        <is>
          <t>Salida</t>
        </is>
      </c>
      <c r="E43" s="6" t="n">
        <v>8</v>
      </c>
      <c r="F43" s="6" t="inlineStr">
        <is>
          <t>Admin</t>
        </is>
      </c>
      <c r="G43" s="6" t="inlineStr">
        <is>
          <t>Corrección</t>
        </is>
      </c>
      <c r="H43" s="6" t="inlineStr">
        <is>
          <t>Proceso completado</t>
        </is>
      </c>
    </row>
  </sheetData>
  <mergeCells count="1">
    <mergeCell ref="A1:H1"/>
  </mergeCells>
  <conditionalFormatting sqref="D4:D43">
    <cfRule type="expression" priority="1" dxfId="4">
      <formula>$D4="Entrada"</formula>
    </cfRule>
    <cfRule type="expression" priority="2" dxfId="5">
      <formula>$D4="Salida"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5" customWidth="1" min="3" max="3"/>
    <col width="28" customWidth="1" min="4" max="4"/>
    <col width="13" customWidth="1" min="5" max="5"/>
    <col width="30" customWidth="1" min="6" max="6"/>
  </cols>
  <sheetData>
    <row r="1" ht="25" customHeight="1">
      <c r="A1" s="8" t="inlineStr">
        <is>
          <t>ALERTAS Y NOTIFICACIONES DE INVENTARIO</t>
        </is>
      </c>
    </row>
    <row r="3">
      <c r="A3" s="3" t="inlineStr">
        <is>
          <t>Prioridad</t>
        </is>
      </c>
      <c r="B3" s="3" t="inlineStr">
        <is>
          <t>Código</t>
        </is>
      </c>
      <c r="C3" s="3" t="inlineStr">
        <is>
          <t>Producto</t>
        </is>
      </c>
      <c r="D3" s="3" t="inlineStr">
        <is>
          <t>Problema</t>
        </is>
      </c>
      <c r="E3" s="3" t="inlineStr">
        <is>
          <t>Stock Actual</t>
        </is>
      </c>
      <c r="F3" s="3" t="inlineStr">
        <is>
          <t>Acción Requerida</t>
        </is>
      </c>
    </row>
    <row r="4">
      <c r="A4" s="11" t="inlineStr">
        <is>
          <t>🔴 CRÍTICO</t>
        </is>
      </c>
      <c r="B4" s="11">
        <f>'Control de Stock'!A5</f>
        <v/>
      </c>
      <c r="C4" s="11">
        <f>'Control de Stock'!B5</f>
        <v/>
      </c>
      <c r="D4" s="11" t="inlineStr">
        <is>
          <t>Stock por debajo del mínimo</t>
        </is>
      </c>
      <c r="E4" s="11">
        <f>'Control de Stock'!D5</f>
        <v/>
      </c>
      <c r="F4" s="11" t="inlineStr">
        <is>
          <t>REALIZAR PEDIDO URGENTE</t>
        </is>
      </c>
    </row>
    <row r="5">
      <c r="A5" s="12" t="inlineStr">
        <is>
          <t>🟡 ADVERTENCIA</t>
        </is>
      </c>
      <c r="B5" s="12">
        <f>'Control de Stock'!A10</f>
        <v/>
      </c>
      <c r="C5" s="12">
        <f>'Control de Stock'!B10</f>
        <v/>
      </c>
      <c r="D5" s="12" t="inlineStr">
        <is>
          <t>Stock bajo</t>
        </is>
      </c>
      <c r="E5" s="12">
        <f>'Control de Stock'!D10</f>
        <v/>
      </c>
      <c r="F5" s="12" t="inlineStr">
        <is>
          <t>Programar reposición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 ht="25" customHeight="1">
      <c r="A1" s="8" t="inlineStr">
        <is>
          <t>ESTADÍSTICAS Y ANÁLISIS DE INVENTARIO</t>
        </is>
      </c>
    </row>
    <row r="3">
      <c r="A3" s="13" t="inlineStr">
        <is>
          <t>VALOR TOTAL INVENTARIO</t>
        </is>
      </c>
      <c r="C3" s="14" t="inlineStr">
        <is>
          <t>PRODUCTOS CRÍTICOS</t>
        </is>
      </c>
    </row>
    <row r="4" ht="35" customHeight="1">
      <c r="A4" s="15">
        <f>SUM('Control de Stock'!H5:H28)</f>
        <v/>
      </c>
      <c r="C4" s="16">
        <f>COUNTIF('Control de Stock'!K5:K28,"CRÍTICO")</f>
        <v/>
      </c>
    </row>
    <row r="6">
      <c r="A6" s="17" t="inlineStr">
        <is>
          <t>Categoría</t>
        </is>
      </c>
      <c r="B6" s="17" t="inlineStr">
        <is>
          <t>Total Productos</t>
        </is>
      </c>
    </row>
    <row r="7">
      <c r="A7" t="inlineStr">
        <is>
          <t>Electrónica</t>
        </is>
      </c>
      <c r="B7">
        <f>COUNTIF('Control de Stock'!C5:C28,"Electrónica")</f>
        <v/>
      </c>
    </row>
    <row r="8">
      <c r="A8" t="inlineStr">
        <is>
          <t>Alimentos</t>
        </is>
      </c>
      <c r="B8">
        <f>COUNTIF('Control de Stock'!C5:C28,"Alimentos")</f>
        <v/>
      </c>
    </row>
    <row r="9">
      <c r="A9" t="inlineStr">
        <is>
          <t>Ferretería</t>
        </is>
      </c>
      <c r="B9">
        <f>COUNTIF('Control de Stock'!C5:C28,"Ferretería")</f>
        <v/>
      </c>
    </row>
    <row r="10">
      <c r="A10" t="inlineStr">
        <is>
          <t>Textil</t>
        </is>
      </c>
      <c r="B10">
        <f>COUNTIF('Control de Stock'!C5:C28,"Textil")</f>
        <v/>
      </c>
    </row>
    <row r="11">
      <c r="A11" t="inlineStr">
        <is>
          <t>Papelería</t>
        </is>
      </c>
      <c r="B11">
        <f>COUNTIF('Control de Stock'!C5:C28,"Papelería")</f>
        <v/>
      </c>
    </row>
    <row r="12">
      <c r="A12" t="inlineStr">
        <is>
          <t>Limpieza</t>
        </is>
      </c>
      <c r="B12">
        <f>COUNTIF('Control de Stock'!C5:C28,"Limpieza")</f>
        <v/>
      </c>
    </row>
  </sheetData>
  <mergeCells count="5">
    <mergeCell ref="A1:D1"/>
    <mergeCell ref="A3:B3"/>
    <mergeCell ref="A4:B4"/>
    <mergeCell ref="C3:D3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5" customWidth="1" min="3" max="3"/>
  </cols>
  <sheetData>
    <row r="1" ht="30" customHeight="1">
      <c r="A1" s="8" t="inlineStr">
        <is>
          <t>📋 GUÍA DE USO - SISTEMA DE CONTROL DE STOCK</t>
        </is>
      </c>
    </row>
    <row r="3" ht="25" customHeight="1">
      <c r="A3" s="18" t="inlineStr"/>
    </row>
    <row r="4" ht="20" customHeight="1">
      <c r="A4" t="inlineStr">
        <is>
          <t>1️⃣</t>
        </is>
      </c>
      <c r="B4" s="19" t="inlineStr">
        <is>
          <t>HOJA CONTROL DE STOCK</t>
        </is>
      </c>
    </row>
    <row r="5" ht="18" customHeight="1">
      <c r="A5" t="inlineStr"/>
      <c r="B5" s="20" t="inlineStr">
        <is>
          <t>• Actualice el Stock Actual cuando haga movimientos</t>
        </is>
      </c>
    </row>
    <row r="6" ht="18" customHeight="1">
      <c r="A6" t="inlineStr"/>
      <c r="B6" s="20" t="inlineStr">
        <is>
          <t>• El sistema calcula automáticamente el Estado y Valor Total</t>
        </is>
      </c>
    </row>
    <row r="7" ht="18" customHeight="1">
      <c r="A7" t="inlineStr"/>
      <c r="B7" s="20" t="inlineStr">
        <is>
          <t>• Estados: CRÍTICO (rojo), BAJO (naranja), NORMAL (verde), EXCESO (morado)</t>
        </is>
      </c>
    </row>
    <row r="8" ht="18" customHeight="1">
      <c r="A8" t="inlineStr"/>
      <c r="B8" s="20" t="inlineStr"/>
    </row>
    <row r="9" ht="20" customHeight="1">
      <c r="A9" t="inlineStr">
        <is>
          <t>2️⃣</t>
        </is>
      </c>
      <c r="B9" s="19" t="inlineStr">
        <is>
          <t>HOJA MOVIMIENTOS</t>
        </is>
      </c>
    </row>
    <row r="10" ht="18" customHeight="1">
      <c r="A10" t="inlineStr"/>
      <c r="B10" s="20" t="inlineStr">
        <is>
          <t>• Registre todas las entradas y salidas de productos</t>
        </is>
      </c>
    </row>
    <row r="11" ht="18" customHeight="1">
      <c r="A11" t="inlineStr"/>
      <c r="B11" s="20" t="inlineStr">
        <is>
          <t>• Incluya fecha, tipo de movimiento y responsable</t>
        </is>
      </c>
    </row>
    <row r="12" ht="18" customHeight="1">
      <c r="A12" t="inlineStr"/>
      <c r="B12" s="20" t="inlineStr"/>
    </row>
    <row r="13" ht="20" customHeight="1">
      <c r="A13" t="inlineStr">
        <is>
          <t>3️⃣</t>
        </is>
      </c>
      <c r="B13" s="19" t="inlineStr">
        <is>
          <t>HOJA ALERTAS</t>
        </is>
      </c>
    </row>
    <row r="14" ht="18" customHeight="1">
      <c r="A14" t="inlineStr"/>
      <c r="B14" s="20" t="inlineStr">
        <is>
          <t>• Revise diariamente las alertas de stock crítico</t>
        </is>
      </c>
    </row>
    <row r="15" ht="18" customHeight="1">
      <c r="A15" t="inlineStr"/>
      <c r="B15" s="20" t="inlineStr">
        <is>
          <t>• Programe pedidos según las prioridades indicadas</t>
        </is>
      </c>
    </row>
    <row r="16" ht="18" customHeight="1">
      <c r="A16" t="inlineStr"/>
      <c r="B16" s="20" t="inlineStr"/>
    </row>
    <row r="17" ht="20" customHeight="1">
      <c r="A17" t="inlineStr">
        <is>
          <t>4️⃣</t>
        </is>
      </c>
      <c r="B17" s="19" t="inlineStr">
        <is>
          <t>HOJA ESTADÍSTICAS</t>
        </is>
      </c>
    </row>
    <row r="18" ht="18" customHeight="1">
      <c r="A18" t="inlineStr"/>
      <c r="B18" s="20" t="inlineStr">
        <is>
          <t>• Monitoree el valor total del inventario</t>
        </is>
      </c>
    </row>
    <row r="19" ht="18" customHeight="1">
      <c r="A19" t="inlineStr"/>
      <c r="B19" s="20" t="inlineStr">
        <is>
          <t>• Analice la distribución por categorías</t>
        </is>
      </c>
    </row>
    <row r="20" ht="18" customHeight="1">
      <c r="A20" t="inlineStr"/>
      <c r="B20" s="20" t="inlineStr"/>
    </row>
    <row r="21" ht="25" customHeight="1">
      <c r="A21" s="18" t="inlineStr"/>
    </row>
    <row r="22" ht="18" customHeight="1">
      <c r="A22" t="inlineStr"/>
      <c r="B22" s="20" t="inlineStr">
        <is>
          <t>✓ Actualice el stock diariamente</t>
        </is>
      </c>
    </row>
    <row r="23" ht="18" customHeight="1">
      <c r="A23" t="inlineStr"/>
      <c r="B23" s="20" t="inlineStr">
        <is>
          <t>✓ Realice inventarios físicos semanalmente</t>
        </is>
      </c>
    </row>
    <row r="24" ht="18" customHeight="1">
      <c r="A24" t="inlineStr"/>
      <c r="B24" s="20" t="inlineStr">
        <is>
          <t>✓ Configure alertas para productos críticos</t>
        </is>
      </c>
    </row>
    <row r="25" ht="18" customHeight="1">
      <c r="A25" t="inlineStr"/>
      <c r="B25" s="20" t="inlineStr">
        <is>
          <t>✓ Mantenga actualizada la información de proveedores</t>
        </is>
      </c>
    </row>
    <row r="26" ht="18" customHeight="1">
      <c r="A26" t="inlineStr"/>
      <c r="B26" s="20" t="inlineStr">
        <is>
          <t>✓ Backup semanal del archivo</t>
        </is>
      </c>
    </row>
    <row r="27" ht="18" customHeight="1">
      <c r="A27" t="inlineStr"/>
      <c r="B27" s="20" t="inlineStr"/>
    </row>
    <row r="28" ht="25" customHeight="1">
      <c r="A28" s="18" t="inlineStr"/>
    </row>
    <row r="29" ht="18" customHeight="1">
      <c r="A29" t="inlineStr"/>
      <c r="B29" s="20" t="inlineStr">
        <is>
          <t>Para consultas o personalizaciones contacte con su administrador</t>
        </is>
      </c>
    </row>
  </sheetData>
  <mergeCells count="28">
    <mergeCell ref="A1:C1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A28:C28"/>
    <mergeCell ref="B29:C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2026-02-05T17:17:30Z</dcterms:created>
  <dcterms:modified xmlns:dcterms="http://purl.org/dc/terms/" xmlns:xsi="http://www.w3.org/2001/XMLSchema-instance" xsi:type="dcterms:W3CDTF">2026-02-05T17:17:30Z</dcterms:modified>
</cp:coreProperties>
</file>