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 de Peso" sheetId="1" state="visible" r:id="rId1"/>
    <sheet xmlns:r="http://schemas.openxmlformats.org/officeDocument/2006/relationships" name="Instrucciones" sheetId="2" state="visible" r:id="rId2"/>
    <sheet xmlns:r="http://schemas.openxmlformats.org/officeDocument/2006/relationships" name="Datos Históricos" sheetId="3" state="visible" r:id="rId3"/>
    <sheet xmlns:r="http://schemas.openxmlformats.org/officeDocument/2006/relationships" name="Estadística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 &quot;kg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b val="1"/>
      <color rgb="00FFFFFF"/>
      <sz val="12"/>
    </font>
    <font>
      <name val="Calibri"/>
      <b val="1"/>
      <sz val="11"/>
    </font>
    <font>
      <name val="Calibri"/>
      <b val="1"/>
      <color rgb="003B82F6"/>
      <sz val="14"/>
    </font>
    <font>
      <name val="Calibri"/>
      <b val="1"/>
      <sz val="14"/>
    </font>
    <font>
      <name val="Calibri"/>
      <b val="1"/>
      <sz val="12"/>
    </font>
    <font>
      <name val="Calibri"/>
      <b val="1"/>
      <color rgb="0010B981"/>
      <sz val="14"/>
    </font>
    <font>
      <name val="Calibri"/>
      <sz val="11"/>
    </font>
    <font>
      <name val="Calibri"/>
      <b val="1"/>
      <color rgb="00FFFFFF"/>
      <sz val="13"/>
    </font>
    <font>
      <name val="Calibri"/>
      <b val="1"/>
      <color rgb="003B82F6"/>
      <sz val="12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FFFFF"/>
        <bgColor rgb="00FFFFFF"/>
      </patternFill>
    </fill>
    <fill>
      <patternFill patternType="solid">
        <fgColor rgb="00F3F4F6"/>
        <bgColor rgb="00F3F4F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pivotButton="0" quotePrefix="0" xfId="0"/>
    <xf numFmtId="0" fontId="0" fillId="4" borderId="1" pivotButton="0" quotePrefix="0" xfId="0"/>
    <xf numFmtId="164" fontId="4" fillId="0" borderId="0" applyAlignment="1" pivotButton="0" quotePrefix="0" xfId="0">
      <alignment horizontal="left"/>
    </xf>
    <xf numFmtId="2" fontId="5" fillId="0" borderId="0" applyAlignment="1" pivotButton="0" quotePrefix="0" xfId="0">
      <alignment horizontal="left"/>
    </xf>
    <xf numFmtId="0" fontId="6" fillId="0" borderId="0" applyAlignment="1" pivotButton="0" quotePrefix="0" xfId="0">
      <alignment horizontal="left"/>
    </xf>
    <xf numFmtId="0" fontId="2" fillId="3" borderId="1" applyAlignment="1" pivotButton="0" quotePrefix="0" xfId="0">
      <alignment horizontal="center" vertical="center"/>
    </xf>
    <xf numFmtId="164" fontId="5" fillId="0" borderId="0" applyAlignment="1" pivotButton="0" quotePrefix="0" xfId="0">
      <alignment horizontal="left"/>
    </xf>
    <xf numFmtId="0" fontId="0" fillId="5" borderId="1" applyAlignment="1" pivotButton="0" quotePrefix="0" xfId="0">
      <alignment horizontal="center"/>
    </xf>
    <xf numFmtId="2" fontId="0" fillId="5" borderId="1" applyAlignment="1" pivotButton="0" quotePrefix="0" xfId="0">
      <alignment horizontal="center"/>
    </xf>
    <xf numFmtId="0" fontId="0" fillId="5" borderId="1" pivotButton="0" quotePrefix="0" xfId="0"/>
    <xf numFmtId="9" fontId="0" fillId="5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2" fontId="0" fillId="0" borderId="1" applyAlignment="1" pivotButton="0" quotePrefix="0" xfId="0">
      <alignment horizontal="center"/>
    </xf>
    <xf numFmtId="0" fontId="0" fillId="0" borderId="1" pivotButton="0" quotePrefix="0" xfId="0"/>
    <xf numFmtId="9" fontId="0" fillId="0" borderId="1" applyAlignment="1" pivotButton="0" quotePrefix="0" xfId="0">
      <alignment horizontal="center"/>
    </xf>
    <xf numFmtId="9" fontId="7" fillId="0" borderId="0" applyAlignment="1" pivotButton="0" quotePrefix="0" xfId="0">
      <alignment horizontal="left"/>
    </xf>
    <xf numFmtId="164" fontId="0" fillId="0" borderId="0" pivotButton="0" quotePrefix="0" xfId="0"/>
    <xf numFmtId="1" fontId="0" fillId="0" borderId="0" pivotButton="0" quotePrefix="0" xfId="0"/>
    <xf numFmtId="0" fontId="8" fillId="0" borderId="0" applyAlignment="1" pivotButton="0" quotePrefix="0" xfId="0">
      <alignment vertical="top" wrapText="1"/>
    </xf>
    <xf numFmtId="0" fontId="9" fillId="3" borderId="0" applyAlignment="1" pivotButton="0" quotePrefix="0" xfId="0">
      <alignment horizontal="center" vertical="center"/>
    </xf>
    <xf numFmtId="0" fontId="3" fillId="5" borderId="0" pivotButton="0" quotePrefix="0" xfId="0"/>
    <xf numFmtId="0" fontId="8" fillId="5" borderId="0" applyAlignment="1" pivotButton="0" quotePrefix="0" xfId="0">
      <alignment vertical="top" wrapText="1"/>
    </xf>
    <xf numFmtId="0" fontId="10" fillId="5" borderId="0" pivotButton="0" quotePrefix="0" xfId="0"/>
    <xf numFmtId="0" fontId="10" fillId="0" borderId="0" pivotButton="0" quotePrefix="0" xfId="0"/>
    <xf numFmtId="0" fontId="3" fillId="5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Evolución del Peso</a:t>
            </a:r>
          </a:p>
        </rich>
      </tx>
    </title>
    <plotArea>
      <lineChart>
        <grouping val="standard"/>
        <ser>
          <idx val="0"/>
          <order val="0"/>
          <tx>
            <strRef>
              <f>'Control de Peso'!B7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'Control de Peso'!$A$8:$A$97</f>
            </numRef>
          </cat>
          <val>
            <numRef>
              <f>'Control de Peso'!$B$8:$B$97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Fecha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Peso (kg)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Evolución del IMC</a:t>
            </a:r>
          </a:p>
        </rich>
      </tx>
    </title>
    <plotArea>
      <lineChart>
        <grouping val="standard"/>
        <ser>
          <idx val="0"/>
          <order val="0"/>
          <tx>
            <strRef>
              <f>'Control de Peso'!C7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'Control de Peso'!$A$8:$A$97</f>
            </numRef>
          </cat>
          <val>
            <numRef>
              <f>'Control de Peso'!$C$8:$C$97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Fecha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IMC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Cambio de Peso Semanal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'Estadísticas'!C4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'Estadísticas'!$A$5:$A$17</f>
            </numRef>
          </cat>
          <val>
            <numRef>
              <f>'Estadísticas'!$C$5:$C$17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Semana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Cambio (kg)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19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19</row>
      <rowOff>0</rowOff>
    </from>
    <ext cx="72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37</row>
      <rowOff>0</rowOff>
    </from>
    <ext cx="720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97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0" customWidth="1" min="3" max="3"/>
    <col width="14" customWidth="1" min="4" max="4"/>
    <col width="14" customWidth="1" min="5" max="5"/>
    <col width="20" customWidth="1" min="6" max="6"/>
    <col width="12" customWidth="1" min="7" max="7"/>
    <col width="12" customWidth="1" min="8" max="8"/>
    <col width="16" customWidth="1" min="10" max="10"/>
    <col width="14" customWidth="1" min="11" max="11"/>
  </cols>
  <sheetData>
    <row r="1" ht="35" customHeight="1">
      <c r="A1" s="1" t="inlineStr">
        <is>
          <t>CONTROL DE PESO PERSONAL</t>
        </is>
      </c>
      <c r="J1" s="2" t="inlineStr">
        <is>
          <t>RESUMEN Y ESTADÍSTICAS</t>
        </is>
      </c>
    </row>
    <row r="2">
      <c r="A2" s="3" t="inlineStr">
        <is>
          <t>INFORMACIÓN PERSONAL</t>
        </is>
      </c>
      <c r="E2" s="3" t="inlineStr">
        <is>
          <t>OBJETIVOS</t>
        </is>
      </c>
    </row>
    <row r="3">
      <c r="A3" s="4" t="inlineStr">
        <is>
          <t>Nombre:</t>
        </is>
      </c>
      <c r="B3" s="5" t="inlineStr"/>
      <c r="C3" s="4" t="inlineStr">
        <is>
          <t>Edad:</t>
        </is>
      </c>
      <c r="D3" s="5" t="inlineStr"/>
      <c r="E3" s="4" t="inlineStr">
        <is>
          <t>Peso Inicial (kg):</t>
        </is>
      </c>
      <c r="F3" s="5" t="inlineStr"/>
      <c r="G3" s="4" t="inlineStr">
        <is>
          <t>Peso Objetivo (kg):</t>
        </is>
      </c>
      <c r="H3" s="5" t="inlineStr"/>
      <c r="J3" s="4" t="inlineStr">
        <is>
          <t>Peso Actual:</t>
        </is>
      </c>
      <c r="K3" s="6">
        <f>IF(COUNTIF(B8:B97,"&gt;0")&gt;0,INDEX(B8:B97,MATCH(9.99E+307,B8:B97)),"")</f>
        <v/>
      </c>
    </row>
    <row r="4">
      <c r="A4" s="4" t="inlineStr">
        <is>
          <t>Altura (cm):</t>
        </is>
      </c>
      <c r="B4" s="5" t="inlineStr"/>
      <c r="C4" s="4" t="inlineStr">
        <is>
          <t>Género:</t>
        </is>
      </c>
      <c r="D4" s="5" t="inlineStr"/>
      <c r="E4" s="4" t="inlineStr">
        <is>
          <t>Fecha Inicio:</t>
        </is>
      </c>
      <c r="F4" s="5" t="inlineStr">
        <is>
          <t>05/02/2026</t>
        </is>
      </c>
      <c r="G4" s="4" t="inlineStr">
        <is>
          <t>Fecha Objetivo:</t>
        </is>
      </c>
      <c r="H4" s="5" t="inlineStr"/>
      <c r="J4" s="4" t="inlineStr">
        <is>
          <t>IMC Actual:</t>
        </is>
      </c>
      <c r="K4" s="7">
        <f>IF(K3&lt;&gt;"",K3/(B4/100)^2,"")</f>
        <v/>
      </c>
    </row>
    <row r="5">
      <c r="J5" s="4" t="inlineStr">
        <is>
          <t>Clasificación:</t>
        </is>
      </c>
      <c r="K5" s="8">
        <f>IF(K4="","",IF(K4&lt;18.5,"Bajo Peso",IF(K4&lt;25,"Peso Normal",IF(K4&lt;30,"Sobrepeso","Obesidad"))))</f>
        <v/>
      </c>
    </row>
    <row r="6" ht="25" customHeight="1">
      <c r="A6" s="2" t="inlineStr">
        <is>
          <t>REGISTRO DE PESO DIARIO</t>
        </is>
      </c>
    </row>
    <row r="7">
      <c r="A7" s="9" t="inlineStr">
        <is>
          <t>Fecha</t>
        </is>
      </c>
      <c r="B7" s="9" t="inlineStr">
        <is>
          <t>Peso (kg)</t>
        </is>
      </c>
      <c r="C7" s="9" t="inlineStr">
        <is>
          <t>IMC</t>
        </is>
      </c>
      <c r="D7" s="9" t="inlineStr">
        <is>
          <t>Diferencia (kg)</t>
        </is>
      </c>
      <c r="E7" s="9" t="inlineStr">
        <is>
          <t>Acumulado (kg)</t>
        </is>
      </c>
      <c r="F7" s="9" t="inlineStr">
        <is>
          <t>Notas</t>
        </is>
      </c>
      <c r="G7" s="9" t="inlineStr">
        <is>
          <t>Estado</t>
        </is>
      </c>
      <c r="H7" s="9" t="inlineStr">
        <is>
          <t>Progreso</t>
        </is>
      </c>
      <c r="J7" s="4" t="inlineStr">
        <is>
          <t>Cambio Total:</t>
        </is>
      </c>
      <c r="K7" s="10">
        <f>IF(AND(K3&lt;&gt;"",F3&lt;&gt;""),K3-F3,"")</f>
        <v/>
      </c>
    </row>
    <row r="8">
      <c r="A8" s="11" t="inlineStr">
        <is>
          <t>05/02/2026</t>
        </is>
      </c>
      <c r="B8" s="12" t="n"/>
      <c r="C8" s="12">
        <f>IF(B8&lt;&gt;"",B8/(B$4/100)^2,"")</f>
        <v/>
      </c>
      <c r="D8" s="12">
        <f>IF(B8&lt;&gt;"",B8-F$3,"")</f>
        <v/>
      </c>
      <c r="E8" s="12">
        <f>IF(B8&lt;&gt;"",B8-F$3,"")</f>
        <v/>
      </c>
      <c r="F8" s="13" t="n"/>
      <c r="G8" s="11">
        <f>IF(B8="","",IF(C8&lt;18.5,"Bajo Peso",IF(C8&lt;25,"Normal",IF(C8&lt;30,"Sobrepeso","Obesidad"))))</f>
        <v/>
      </c>
      <c r="H8" s="14">
        <f>IF(AND(B8&lt;&gt;"",H$3&lt;&gt;""),ABS((F$3-B8)/(F$3-H$3)),"")</f>
        <v/>
      </c>
      <c r="J8" s="4" t="inlineStr">
        <is>
          <t>Por Alcanzar:</t>
        </is>
      </c>
      <c r="K8" s="10">
        <f>IF(AND(K3&lt;&gt;"",H3&lt;&gt;""),K3-H3,"")</f>
        <v/>
      </c>
    </row>
    <row r="9">
      <c r="A9" s="15" t="inlineStr">
        <is>
          <t>06/02/2026</t>
        </is>
      </c>
      <c r="B9" s="16" t="n"/>
      <c r="C9" s="16">
        <f>IF(B9&lt;&gt;"",B9/(B$4/100)^2,"")</f>
        <v/>
      </c>
      <c r="D9" s="16">
        <f>IF(AND(B9&lt;&gt;"",B8&lt;&gt;""),B9-B8,"")</f>
        <v/>
      </c>
      <c r="E9" s="16">
        <f>IF(B9&lt;&gt;"",B9-F$3,"")</f>
        <v/>
      </c>
      <c r="F9" s="17" t="n"/>
      <c r="G9" s="15">
        <f>IF(B9="","",IF(C9&lt;18.5,"Bajo Peso",IF(C9&lt;25,"Normal",IF(C9&lt;30,"Sobrepeso","Obesidad"))))</f>
        <v/>
      </c>
      <c r="H9" s="18">
        <f>IF(AND(B9&lt;&gt;"",H$3&lt;&gt;""),ABS((F$3-B9)/(F$3-H$3)),"")</f>
        <v/>
      </c>
      <c r="J9" s="4" t="inlineStr">
        <is>
          <t>% Progreso:</t>
        </is>
      </c>
      <c r="K9" s="19">
        <f>IF(AND(F3&lt;&gt;"",H3&lt;&gt;"",K3&lt;&gt;""),ABS((F3-K3)/(F3-H3)),"")</f>
        <v/>
      </c>
    </row>
    <row r="10">
      <c r="A10" s="11" t="inlineStr">
        <is>
          <t>07/02/2026</t>
        </is>
      </c>
      <c r="B10" s="12" t="n"/>
      <c r="C10" s="12">
        <f>IF(B10&lt;&gt;"",B10/(B$4/100)^2,"")</f>
        <v/>
      </c>
      <c r="D10" s="12">
        <f>IF(AND(B10&lt;&gt;"",B9&lt;&gt;""),B10-B9,"")</f>
        <v/>
      </c>
      <c r="E10" s="12">
        <f>IF(B10&lt;&gt;"",B10-F$3,"")</f>
        <v/>
      </c>
      <c r="F10" s="13" t="n"/>
      <c r="G10" s="11">
        <f>IF(B10="","",IF(C10&lt;18.5,"Bajo Peso",IF(C10&lt;25,"Normal",IF(C10&lt;30,"Sobrepeso","Obesidad"))))</f>
        <v/>
      </c>
      <c r="H10" s="14">
        <f>IF(AND(B10&lt;&gt;"",H$3&lt;&gt;""),ABS((F$3-B10)/(F$3-H$3)),"")</f>
        <v/>
      </c>
    </row>
    <row r="11">
      <c r="A11" s="15" t="inlineStr">
        <is>
          <t>08/02/2026</t>
        </is>
      </c>
      <c r="B11" s="16" t="n"/>
      <c r="C11" s="16">
        <f>IF(B11&lt;&gt;"",B11/(B$4/100)^2,"")</f>
        <v/>
      </c>
      <c r="D11" s="16">
        <f>IF(AND(B11&lt;&gt;"",B10&lt;&gt;""),B11-B10,"")</f>
        <v/>
      </c>
      <c r="E11" s="16">
        <f>IF(B11&lt;&gt;"",B11-F$3,"")</f>
        <v/>
      </c>
      <c r="F11" s="17" t="n"/>
      <c r="G11" s="15">
        <f>IF(B11="","",IF(C11&lt;18.5,"Bajo Peso",IF(C11&lt;25,"Normal",IF(C11&lt;30,"Sobrepeso","Obesidad"))))</f>
        <v/>
      </c>
      <c r="H11" s="18">
        <f>IF(AND(B11&lt;&gt;"",H$3&lt;&gt;""),ABS((F$3-B11)/(F$3-H$3)),"")</f>
        <v/>
      </c>
      <c r="J11" s="4" t="inlineStr">
        <is>
          <t>Peso Mínimo:</t>
        </is>
      </c>
      <c r="K11" s="20">
        <f>IF(COUNTIF(B8:B97,"&gt;0")&gt;0,MIN(B8:B97),"")</f>
        <v/>
      </c>
    </row>
    <row r="12">
      <c r="A12" s="11" t="inlineStr">
        <is>
          <t>09/02/2026</t>
        </is>
      </c>
      <c r="B12" s="12" t="n"/>
      <c r="C12" s="12">
        <f>IF(B12&lt;&gt;"",B12/(B$4/100)^2,"")</f>
        <v/>
      </c>
      <c r="D12" s="12">
        <f>IF(AND(B12&lt;&gt;"",B11&lt;&gt;""),B12-B11,"")</f>
        <v/>
      </c>
      <c r="E12" s="12">
        <f>IF(B12&lt;&gt;"",B12-F$3,"")</f>
        <v/>
      </c>
      <c r="F12" s="13" t="n"/>
      <c r="G12" s="11">
        <f>IF(B12="","",IF(C12&lt;18.5,"Bajo Peso",IF(C12&lt;25,"Normal",IF(C12&lt;30,"Sobrepeso","Obesidad"))))</f>
        <v/>
      </c>
      <c r="H12" s="14">
        <f>IF(AND(B12&lt;&gt;"",H$3&lt;&gt;""),ABS((F$3-B12)/(F$3-H$3)),"")</f>
        <v/>
      </c>
      <c r="J12" s="4" t="inlineStr">
        <is>
          <t>Peso Máximo:</t>
        </is>
      </c>
      <c r="K12" s="20">
        <f>IF(COUNTIF(B8:B97,"&gt;0")&gt;0,MAX(B8:B97),"")</f>
        <v/>
      </c>
    </row>
    <row r="13">
      <c r="A13" s="15" t="inlineStr">
        <is>
          <t>10/02/2026</t>
        </is>
      </c>
      <c r="B13" s="16" t="n"/>
      <c r="C13" s="16">
        <f>IF(B13&lt;&gt;"",B13/(B$4/100)^2,"")</f>
        <v/>
      </c>
      <c r="D13" s="16">
        <f>IF(AND(B13&lt;&gt;"",B12&lt;&gt;""),B13-B12,"")</f>
        <v/>
      </c>
      <c r="E13" s="16">
        <f>IF(B13&lt;&gt;"",B13-F$3,"")</f>
        <v/>
      </c>
      <c r="F13" s="17" t="n"/>
      <c r="G13" s="15">
        <f>IF(B13="","",IF(C13&lt;18.5,"Bajo Peso",IF(C13&lt;25,"Normal",IF(C13&lt;30,"Sobrepeso","Obesidad"))))</f>
        <v/>
      </c>
      <c r="H13" s="18">
        <f>IF(AND(B13&lt;&gt;"",H$3&lt;&gt;""),ABS((F$3-B13)/(F$3-H$3)),"")</f>
        <v/>
      </c>
      <c r="J13" s="4" t="inlineStr">
        <is>
          <t>Peso Promedio:</t>
        </is>
      </c>
      <c r="K13" s="20">
        <f>IF(COUNTIF(B8:B97,"&gt;0")&gt;0,AVERAGE(B8:B97),"")</f>
        <v/>
      </c>
    </row>
    <row r="14">
      <c r="A14" s="11" t="inlineStr">
        <is>
          <t>11/02/2026</t>
        </is>
      </c>
      <c r="B14" s="12" t="n"/>
      <c r="C14" s="12">
        <f>IF(B14&lt;&gt;"",B14/(B$4/100)^2,"")</f>
        <v/>
      </c>
      <c r="D14" s="12">
        <f>IF(AND(B14&lt;&gt;"",B13&lt;&gt;""),B14-B13,"")</f>
        <v/>
      </c>
      <c r="E14" s="12">
        <f>IF(B14&lt;&gt;"",B14-F$3,"")</f>
        <v/>
      </c>
      <c r="F14" s="13" t="n"/>
      <c r="G14" s="11">
        <f>IF(B14="","",IF(C14&lt;18.5,"Bajo Peso",IF(C14&lt;25,"Normal",IF(C14&lt;30,"Sobrepeso","Obesidad"))))</f>
        <v/>
      </c>
      <c r="H14" s="14">
        <f>IF(AND(B14&lt;&gt;"",H$3&lt;&gt;""),ABS((F$3-B14)/(F$3-H$3)),"")</f>
        <v/>
      </c>
      <c r="J14" s="4" t="inlineStr">
        <is>
          <t>Días Registrados:</t>
        </is>
      </c>
      <c r="K14" s="21">
        <f>COUNTIF(B8:B97,"&gt;0")</f>
        <v/>
      </c>
    </row>
    <row r="15">
      <c r="A15" s="15" t="inlineStr">
        <is>
          <t>12/02/2026</t>
        </is>
      </c>
      <c r="B15" s="16" t="n"/>
      <c r="C15" s="16">
        <f>IF(B15&lt;&gt;"",B15/(B$4/100)^2,"")</f>
        <v/>
      </c>
      <c r="D15" s="16">
        <f>IF(AND(B15&lt;&gt;"",B14&lt;&gt;""),B15-B14,"")</f>
        <v/>
      </c>
      <c r="E15" s="16">
        <f>IF(B15&lt;&gt;"",B15-F$3,"")</f>
        <v/>
      </c>
      <c r="F15" s="17" t="n"/>
      <c r="G15" s="15">
        <f>IF(B15="","",IF(C15&lt;18.5,"Bajo Peso",IF(C15&lt;25,"Normal",IF(C15&lt;30,"Sobrepeso","Obesidad"))))</f>
        <v/>
      </c>
      <c r="H15" s="18">
        <f>IF(AND(B15&lt;&gt;"",H$3&lt;&gt;""),ABS((F$3-B15)/(F$3-H$3)),"")</f>
        <v/>
      </c>
    </row>
    <row r="16">
      <c r="A16" s="11" t="inlineStr">
        <is>
          <t>13/02/2026</t>
        </is>
      </c>
      <c r="B16" s="12" t="n"/>
      <c r="C16" s="12">
        <f>IF(B16&lt;&gt;"",B16/(B$4/100)^2,"")</f>
        <v/>
      </c>
      <c r="D16" s="12">
        <f>IF(AND(B16&lt;&gt;"",B15&lt;&gt;""),B16-B15,"")</f>
        <v/>
      </c>
      <c r="E16" s="12">
        <f>IF(B16&lt;&gt;"",B16-F$3,"")</f>
        <v/>
      </c>
      <c r="F16" s="13" t="n"/>
      <c r="G16" s="11">
        <f>IF(B16="","",IF(C16&lt;18.5,"Bajo Peso",IF(C16&lt;25,"Normal",IF(C16&lt;30,"Sobrepeso","Obesidad"))))</f>
        <v/>
      </c>
      <c r="H16" s="14">
        <f>IF(AND(B16&lt;&gt;"",H$3&lt;&gt;""),ABS((F$3-B16)/(F$3-H$3)),"")</f>
        <v/>
      </c>
    </row>
    <row r="17">
      <c r="A17" s="15" t="inlineStr">
        <is>
          <t>14/02/2026</t>
        </is>
      </c>
      <c r="B17" s="16" t="n"/>
      <c r="C17" s="16">
        <f>IF(B17&lt;&gt;"",B17/(B$4/100)^2,"")</f>
        <v/>
      </c>
      <c r="D17" s="16">
        <f>IF(AND(B17&lt;&gt;"",B16&lt;&gt;""),B17-B16,"")</f>
        <v/>
      </c>
      <c r="E17" s="16">
        <f>IF(B17&lt;&gt;"",B17-F$3,"")</f>
        <v/>
      </c>
      <c r="F17" s="17" t="n"/>
      <c r="G17" s="15">
        <f>IF(B17="","",IF(C17&lt;18.5,"Bajo Peso",IF(C17&lt;25,"Normal",IF(C17&lt;30,"Sobrepeso","Obesidad"))))</f>
        <v/>
      </c>
      <c r="H17" s="18">
        <f>IF(AND(B17&lt;&gt;"",H$3&lt;&gt;""),ABS((F$3-B17)/(F$3-H$3)),"")</f>
        <v/>
      </c>
    </row>
    <row r="18">
      <c r="A18" s="11" t="inlineStr">
        <is>
          <t>15/02/2026</t>
        </is>
      </c>
      <c r="B18" s="12" t="n"/>
      <c r="C18" s="12">
        <f>IF(B18&lt;&gt;"",B18/(B$4/100)^2,"")</f>
        <v/>
      </c>
      <c r="D18" s="12">
        <f>IF(AND(B18&lt;&gt;"",B17&lt;&gt;""),B18-B17,"")</f>
        <v/>
      </c>
      <c r="E18" s="12">
        <f>IF(B18&lt;&gt;"",B18-F$3,"")</f>
        <v/>
      </c>
      <c r="F18" s="13" t="n"/>
      <c r="G18" s="11">
        <f>IF(B18="","",IF(C18&lt;18.5,"Bajo Peso",IF(C18&lt;25,"Normal",IF(C18&lt;30,"Sobrepeso","Obesidad"))))</f>
        <v/>
      </c>
      <c r="H18" s="14">
        <f>IF(AND(B18&lt;&gt;"",H$3&lt;&gt;""),ABS((F$3-B18)/(F$3-H$3)),"")</f>
        <v/>
      </c>
    </row>
    <row r="19">
      <c r="A19" s="15" t="inlineStr">
        <is>
          <t>16/02/2026</t>
        </is>
      </c>
      <c r="B19" s="16" t="n"/>
      <c r="C19" s="16">
        <f>IF(B19&lt;&gt;"",B19/(B$4/100)^2,"")</f>
        <v/>
      </c>
      <c r="D19" s="16">
        <f>IF(AND(B19&lt;&gt;"",B18&lt;&gt;""),B19-B18,"")</f>
        <v/>
      </c>
      <c r="E19" s="16">
        <f>IF(B19&lt;&gt;"",B19-F$3,"")</f>
        <v/>
      </c>
      <c r="F19" s="17" t="n"/>
      <c r="G19" s="15">
        <f>IF(B19="","",IF(C19&lt;18.5,"Bajo Peso",IF(C19&lt;25,"Normal",IF(C19&lt;30,"Sobrepeso","Obesidad"))))</f>
        <v/>
      </c>
      <c r="H19" s="18">
        <f>IF(AND(B19&lt;&gt;"",H$3&lt;&gt;""),ABS((F$3-B19)/(F$3-H$3)),"")</f>
        <v/>
      </c>
    </row>
    <row r="20">
      <c r="A20" s="11" t="inlineStr">
        <is>
          <t>17/02/2026</t>
        </is>
      </c>
      <c r="B20" s="12" t="n"/>
      <c r="C20" s="12">
        <f>IF(B20&lt;&gt;"",B20/(B$4/100)^2,"")</f>
        <v/>
      </c>
      <c r="D20" s="12">
        <f>IF(AND(B20&lt;&gt;"",B19&lt;&gt;""),B20-B19,"")</f>
        <v/>
      </c>
      <c r="E20" s="12">
        <f>IF(B20&lt;&gt;"",B20-F$3,"")</f>
        <v/>
      </c>
      <c r="F20" s="13" t="n"/>
      <c r="G20" s="11">
        <f>IF(B20="","",IF(C20&lt;18.5,"Bajo Peso",IF(C20&lt;25,"Normal",IF(C20&lt;30,"Sobrepeso","Obesidad"))))</f>
        <v/>
      </c>
      <c r="H20" s="14">
        <f>IF(AND(B20&lt;&gt;"",H$3&lt;&gt;""),ABS((F$3-B20)/(F$3-H$3)),"")</f>
        <v/>
      </c>
    </row>
    <row r="21">
      <c r="A21" s="15" t="inlineStr">
        <is>
          <t>18/02/2026</t>
        </is>
      </c>
      <c r="B21" s="16" t="n"/>
      <c r="C21" s="16">
        <f>IF(B21&lt;&gt;"",B21/(B$4/100)^2,"")</f>
        <v/>
      </c>
      <c r="D21" s="16">
        <f>IF(AND(B21&lt;&gt;"",B20&lt;&gt;""),B21-B20,"")</f>
        <v/>
      </c>
      <c r="E21" s="16">
        <f>IF(B21&lt;&gt;"",B21-F$3,"")</f>
        <v/>
      </c>
      <c r="F21" s="17" t="n"/>
      <c r="G21" s="15">
        <f>IF(B21="","",IF(C21&lt;18.5,"Bajo Peso",IF(C21&lt;25,"Normal",IF(C21&lt;30,"Sobrepeso","Obesidad"))))</f>
        <v/>
      </c>
      <c r="H21" s="18">
        <f>IF(AND(B21&lt;&gt;"",H$3&lt;&gt;""),ABS((F$3-B21)/(F$3-H$3)),"")</f>
        <v/>
      </c>
    </row>
    <row r="22">
      <c r="A22" s="11" t="inlineStr">
        <is>
          <t>19/02/2026</t>
        </is>
      </c>
      <c r="B22" s="12" t="n"/>
      <c r="C22" s="12">
        <f>IF(B22&lt;&gt;"",B22/(B$4/100)^2,"")</f>
        <v/>
      </c>
      <c r="D22" s="12">
        <f>IF(AND(B22&lt;&gt;"",B21&lt;&gt;""),B22-B21,"")</f>
        <v/>
      </c>
      <c r="E22" s="12">
        <f>IF(B22&lt;&gt;"",B22-F$3,"")</f>
        <v/>
      </c>
      <c r="F22" s="13" t="n"/>
      <c r="G22" s="11">
        <f>IF(B22="","",IF(C22&lt;18.5,"Bajo Peso",IF(C22&lt;25,"Normal",IF(C22&lt;30,"Sobrepeso","Obesidad"))))</f>
        <v/>
      </c>
      <c r="H22" s="14">
        <f>IF(AND(B22&lt;&gt;"",H$3&lt;&gt;""),ABS((F$3-B22)/(F$3-H$3)),"")</f>
        <v/>
      </c>
    </row>
    <row r="23">
      <c r="A23" s="15" t="inlineStr">
        <is>
          <t>20/02/2026</t>
        </is>
      </c>
      <c r="B23" s="16" t="n"/>
      <c r="C23" s="16">
        <f>IF(B23&lt;&gt;"",B23/(B$4/100)^2,"")</f>
        <v/>
      </c>
      <c r="D23" s="16">
        <f>IF(AND(B23&lt;&gt;"",B22&lt;&gt;""),B23-B22,"")</f>
        <v/>
      </c>
      <c r="E23" s="16">
        <f>IF(B23&lt;&gt;"",B23-F$3,"")</f>
        <v/>
      </c>
      <c r="F23" s="17" t="n"/>
      <c r="G23" s="15">
        <f>IF(B23="","",IF(C23&lt;18.5,"Bajo Peso",IF(C23&lt;25,"Normal",IF(C23&lt;30,"Sobrepeso","Obesidad"))))</f>
        <v/>
      </c>
      <c r="H23" s="18">
        <f>IF(AND(B23&lt;&gt;"",H$3&lt;&gt;""),ABS((F$3-B23)/(F$3-H$3)),"")</f>
        <v/>
      </c>
    </row>
    <row r="24">
      <c r="A24" s="11" t="inlineStr">
        <is>
          <t>21/02/2026</t>
        </is>
      </c>
      <c r="B24" s="12" t="n"/>
      <c r="C24" s="12">
        <f>IF(B24&lt;&gt;"",B24/(B$4/100)^2,"")</f>
        <v/>
      </c>
      <c r="D24" s="12">
        <f>IF(AND(B24&lt;&gt;"",B23&lt;&gt;""),B24-B23,"")</f>
        <v/>
      </c>
      <c r="E24" s="12">
        <f>IF(B24&lt;&gt;"",B24-F$3,"")</f>
        <v/>
      </c>
      <c r="F24" s="13" t="n"/>
      <c r="G24" s="11">
        <f>IF(B24="","",IF(C24&lt;18.5,"Bajo Peso",IF(C24&lt;25,"Normal",IF(C24&lt;30,"Sobrepeso","Obesidad"))))</f>
        <v/>
      </c>
      <c r="H24" s="14">
        <f>IF(AND(B24&lt;&gt;"",H$3&lt;&gt;""),ABS((F$3-B24)/(F$3-H$3)),"")</f>
        <v/>
      </c>
    </row>
    <row r="25">
      <c r="A25" s="15" t="inlineStr">
        <is>
          <t>22/02/2026</t>
        </is>
      </c>
      <c r="B25" s="16" t="n"/>
      <c r="C25" s="16">
        <f>IF(B25&lt;&gt;"",B25/(B$4/100)^2,"")</f>
        <v/>
      </c>
      <c r="D25" s="16">
        <f>IF(AND(B25&lt;&gt;"",B24&lt;&gt;""),B25-B24,"")</f>
        <v/>
      </c>
      <c r="E25" s="16">
        <f>IF(B25&lt;&gt;"",B25-F$3,"")</f>
        <v/>
      </c>
      <c r="F25" s="17" t="n"/>
      <c r="G25" s="15">
        <f>IF(B25="","",IF(C25&lt;18.5,"Bajo Peso",IF(C25&lt;25,"Normal",IF(C25&lt;30,"Sobrepeso","Obesidad"))))</f>
        <v/>
      </c>
      <c r="H25" s="18">
        <f>IF(AND(B25&lt;&gt;"",H$3&lt;&gt;""),ABS((F$3-B25)/(F$3-H$3)),"")</f>
        <v/>
      </c>
    </row>
    <row r="26">
      <c r="A26" s="11" t="inlineStr">
        <is>
          <t>23/02/2026</t>
        </is>
      </c>
      <c r="B26" s="12" t="n"/>
      <c r="C26" s="12">
        <f>IF(B26&lt;&gt;"",B26/(B$4/100)^2,"")</f>
        <v/>
      </c>
      <c r="D26" s="12">
        <f>IF(AND(B26&lt;&gt;"",B25&lt;&gt;""),B26-B25,"")</f>
        <v/>
      </c>
      <c r="E26" s="12">
        <f>IF(B26&lt;&gt;"",B26-F$3,"")</f>
        <v/>
      </c>
      <c r="F26" s="13" t="n"/>
      <c r="G26" s="11">
        <f>IF(B26="","",IF(C26&lt;18.5,"Bajo Peso",IF(C26&lt;25,"Normal",IF(C26&lt;30,"Sobrepeso","Obesidad"))))</f>
        <v/>
      </c>
      <c r="H26" s="14">
        <f>IF(AND(B26&lt;&gt;"",H$3&lt;&gt;""),ABS((F$3-B26)/(F$3-H$3)),"")</f>
        <v/>
      </c>
    </row>
    <row r="27">
      <c r="A27" s="15" t="inlineStr">
        <is>
          <t>24/02/2026</t>
        </is>
      </c>
      <c r="B27" s="16" t="n"/>
      <c r="C27" s="16">
        <f>IF(B27&lt;&gt;"",B27/(B$4/100)^2,"")</f>
        <v/>
      </c>
      <c r="D27" s="16">
        <f>IF(AND(B27&lt;&gt;"",B26&lt;&gt;""),B27-B26,"")</f>
        <v/>
      </c>
      <c r="E27" s="16">
        <f>IF(B27&lt;&gt;"",B27-F$3,"")</f>
        <v/>
      </c>
      <c r="F27" s="17" t="n"/>
      <c r="G27" s="15">
        <f>IF(B27="","",IF(C27&lt;18.5,"Bajo Peso",IF(C27&lt;25,"Normal",IF(C27&lt;30,"Sobrepeso","Obesidad"))))</f>
        <v/>
      </c>
      <c r="H27" s="18">
        <f>IF(AND(B27&lt;&gt;"",H$3&lt;&gt;""),ABS((F$3-B27)/(F$3-H$3)),"")</f>
        <v/>
      </c>
    </row>
    <row r="28">
      <c r="A28" s="11" t="inlineStr">
        <is>
          <t>25/02/2026</t>
        </is>
      </c>
      <c r="B28" s="12" t="n"/>
      <c r="C28" s="12">
        <f>IF(B28&lt;&gt;"",B28/(B$4/100)^2,"")</f>
        <v/>
      </c>
      <c r="D28" s="12">
        <f>IF(AND(B28&lt;&gt;"",B27&lt;&gt;""),B28-B27,"")</f>
        <v/>
      </c>
      <c r="E28" s="12">
        <f>IF(B28&lt;&gt;"",B28-F$3,"")</f>
        <v/>
      </c>
      <c r="F28" s="13" t="n"/>
      <c r="G28" s="11">
        <f>IF(B28="","",IF(C28&lt;18.5,"Bajo Peso",IF(C28&lt;25,"Normal",IF(C28&lt;30,"Sobrepeso","Obesidad"))))</f>
        <v/>
      </c>
      <c r="H28" s="14">
        <f>IF(AND(B28&lt;&gt;"",H$3&lt;&gt;""),ABS((F$3-B28)/(F$3-H$3)),"")</f>
        <v/>
      </c>
    </row>
    <row r="29">
      <c r="A29" s="15" t="inlineStr">
        <is>
          <t>26/02/2026</t>
        </is>
      </c>
      <c r="B29" s="16" t="n"/>
      <c r="C29" s="16">
        <f>IF(B29&lt;&gt;"",B29/(B$4/100)^2,"")</f>
        <v/>
      </c>
      <c r="D29" s="16">
        <f>IF(AND(B29&lt;&gt;"",B28&lt;&gt;""),B29-B28,"")</f>
        <v/>
      </c>
      <c r="E29" s="16">
        <f>IF(B29&lt;&gt;"",B29-F$3,"")</f>
        <v/>
      </c>
      <c r="F29" s="17" t="n"/>
      <c r="G29" s="15">
        <f>IF(B29="","",IF(C29&lt;18.5,"Bajo Peso",IF(C29&lt;25,"Normal",IF(C29&lt;30,"Sobrepeso","Obesidad"))))</f>
        <v/>
      </c>
      <c r="H29" s="18">
        <f>IF(AND(B29&lt;&gt;"",H$3&lt;&gt;""),ABS((F$3-B29)/(F$3-H$3)),"")</f>
        <v/>
      </c>
    </row>
    <row r="30">
      <c r="A30" s="11" t="inlineStr">
        <is>
          <t>27/02/2026</t>
        </is>
      </c>
      <c r="B30" s="12" t="n"/>
      <c r="C30" s="12">
        <f>IF(B30&lt;&gt;"",B30/(B$4/100)^2,"")</f>
        <v/>
      </c>
      <c r="D30" s="12">
        <f>IF(AND(B30&lt;&gt;"",B29&lt;&gt;""),B30-B29,"")</f>
        <v/>
      </c>
      <c r="E30" s="12">
        <f>IF(B30&lt;&gt;"",B30-F$3,"")</f>
        <v/>
      </c>
      <c r="F30" s="13" t="n"/>
      <c r="G30" s="11">
        <f>IF(B30="","",IF(C30&lt;18.5,"Bajo Peso",IF(C30&lt;25,"Normal",IF(C30&lt;30,"Sobrepeso","Obesidad"))))</f>
        <v/>
      </c>
      <c r="H30" s="14">
        <f>IF(AND(B30&lt;&gt;"",H$3&lt;&gt;""),ABS((F$3-B30)/(F$3-H$3)),"")</f>
        <v/>
      </c>
    </row>
    <row r="31">
      <c r="A31" s="15" t="inlineStr">
        <is>
          <t>28/02/2026</t>
        </is>
      </c>
      <c r="B31" s="16" t="n"/>
      <c r="C31" s="16">
        <f>IF(B31&lt;&gt;"",B31/(B$4/100)^2,"")</f>
        <v/>
      </c>
      <c r="D31" s="16">
        <f>IF(AND(B31&lt;&gt;"",B30&lt;&gt;""),B31-B30,"")</f>
        <v/>
      </c>
      <c r="E31" s="16">
        <f>IF(B31&lt;&gt;"",B31-F$3,"")</f>
        <v/>
      </c>
      <c r="F31" s="17" t="n"/>
      <c r="G31" s="15">
        <f>IF(B31="","",IF(C31&lt;18.5,"Bajo Peso",IF(C31&lt;25,"Normal",IF(C31&lt;30,"Sobrepeso","Obesidad"))))</f>
        <v/>
      </c>
      <c r="H31" s="18">
        <f>IF(AND(B31&lt;&gt;"",H$3&lt;&gt;""),ABS((F$3-B31)/(F$3-H$3)),"")</f>
        <v/>
      </c>
    </row>
    <row r="32">
      <c r="A32" s="11" t="inlineStr">
        <is>
          <t>01/03/2026</t>
        </is>
      </c>
      <c r="B32" s="12" t="n"/>
      <c r="C32" s="12">
        <f>IF(B32&lt;&gt;"",B32/(B$4/100)^2,"")</f>
        <v/>
      </c>
      <c r="D32" s="12">
        <f>IF(AND(B32&lt;&gt;"",B31&lt;&gt;""),B32-B31,"")</f>
        <v/>
      </c>
      <c r="E32" s="12">
        <f>IF(B32&lt;&gt;"",B32-F$3,"")</f>
        <v/>
      </c>
      <c r="F32" s="13" t="n"/>
      <c r="G32" s="11">
        <f>IF(B32="","",IF(C32&lt;18.5,"Bajo Peso",IF(C32&lt;25,"Normal",IF(C32&lt;30,"Sobrepeso","Obesidad"))))</f>
        <v/>
      </c>
      <c r="H32" s="14">
        <f>IF(AND(B32&lt;&gt;"",H$3&lt;&gt;""),ABS((F$3-B32)/(F$3-H$3)),"")</f>
        <v/>
      </c>
    </row>
    <row r="33">
      <c r="A33" s="15" t="inlineStr">
        <is>
          <t>02/03/2026</t>
        </is>
      </c>
      <c r="B33" s="16" t="n"/>
      <c r="C33" s="16">
        <f>IF(B33&lt;&gt;"",B33/(B$4/100)^2,"")</f>
        <v/>
      </c>
      <c r="D33" s="16">
        <f>IF(AND(B33&lt;&gt;"",B32&lt;&gt;""),B33-B32,"")</f>
        <v/>
      </c>
      <c r="E33" s="16">
        <f>IF(B33&lt;&gt;"",B33-F$3,"")</f>
        <v/>
      </c>
      <c r="F33" s="17" t="n"/>
      <c r="G33" s="15">
        <f>IF(B33="","",IF(C33&lt;18.5,"Bajo Peso",IF(C33&lt;25,"Normal",IF(C33&lt;30,"Sobrepeso","Obesidad"))))</f>
        <v/>
      </c>
      <c r="H33" s="18">
        <f>IF(AND(B33&lt;&gt;"",H$3&lt;&gt;""),ABS((F$3-B33)/(F$3-H$3)),"")</f>
        <v/>
      </c>
    </row>
    <row r="34">
      <c r="A34" s="11" t="inlineStr">
        <is>
          <t>03/03/2026</t>
        </is>
      </c>
      <c r="B34" s="12" t="n"/>
      <c r="C34" s="12">
        <f>IF(B34&lt;&gt;"",B34/(B$4/100)^2,"")</f>
        <v/>
      </c>
      <c r="D34" s="12">
        <f>IF(AND(B34&lt;&gt;"",B33&lt;&gt;""),B34-B33,"")</f>
        <v/>
      </c>
      <c r="E34" s="12">
        <f>IF(B34&lt;&gt;"",B34-F$3,"")</f>
        <v/>
      </c>
      <c r="F34" s="13" t="n"/>
      <c r="G34" s="11">
        <f>IF(B34="","",IF(C34&lt;18.5,"Bajo Peso",IF(C34&lt;25,"Normal",IF(C34&lt;30,"Sobrepeso","Obesidad"))))</f>
        <v/>
      </c>
      <c r="H34" s="14">
        <f>IF(AND(B34&lt;&gt;"",H$3&lt;&gt;""),ABS((F$3-B34)/(F$3-H$3)),"")</f>
        <v/>
      </c>
    </row>
    <row r="35">
      <c r="A35" s="15" t="inlineStr">
        <is>
          <t>04/03/2026</t>
        </is>
      </c>
      <c r="B35" s="16" t="n"/>
      <c r="C35" s="16">
        <f>IF(B35&lt;&gt;"",B35/(B$4/100)^2,"")</f>
        <v/>
      </c>
      <c r="D35" s="16">
        <f>IF(AND(B35&lt;&gt;"",B34&lt;&gt;""),B35-B34,"")</f>
        <v/>
      </c>
      <c r="E35" s="16">
        <f>IF(B35&lt;&gt;"",B35-F$3,"")</f>
        <v/>
      </c>
      <c r="F35" s="17" t="n"/>
      <c r="G35" s="15">
        <f>IF(B35="","",IF(C35&lt;18.5,"Bajo Peso",IF(C35&lt;25,"Normal",IF(C35&lt;30,"Sobrepeso","Obesidad"))))</f>
        <v/>
      </c>
      <c r="H35" s="18">
        <f>IF(AND(B35&lt;&gt;"",H$3&lt;&gt;""),ABS((F$3-B35)/(F$3-H$3)),"")</f>
        <v/>
      </c>
    </row>
    <row r="36">
      <c r="A36" s="11" t="inlineStr">
        <is>
          <t>05/03/2026</t>
        </is>
      </c>
      <c r="B36" s="12" t="n"/>
      <c r="C36" s="12">
        <f>IF(B36&lt;&gt;"",B36/(B$4/100)^2,"")</f>
        <v/>
      </c>
      <c r="D36" s="12">
        <f>IF(AND(B36&lt;&gt;"",B35&lt;&gt;""),B36-B35,"")</f>
        <v/>
      </c>
      <c r="E36" s="12">
        <f>IF(B36&lt;&gt;"",B36-F$3,"")</f>
        <v/>
      </c>
      <c r="F36" s="13" t="n"/>
      <c r="G36" s="11">
        <f>IF(B36="","",IF(C36&lt;18.5,"Bajo Peso",IF(C36&lt;25,"Normal",IF(C36&lt;30,"Sobrepeso","Obesidad"))))</f>
        <v/>
      </c>
      <c r="H36" s="14">
        <f>IF(AND(B36&lt;&gt;"",H$3&lt;&gt;""),ABS((F$3-B36)/(F$3-H$3)),"")</f>
        <v/>
      </c>
    </row>
    <row r="37">
      <c r="A37" s="15" t="inlineStr">
        <is>
          <t>06/03/2026</t>
        </is>
      </c>
      <c r="B37" s="16" t="n"/>
      <c r="C37" s="16">
        <f>IF(B37&lt;&gt;"",B37/(B$4/100)^2,"")</f>
        <v/>
      </c>
      <c r="D37" s="16">
        <f>IF(AND(B37&lt;&gt;"",B36&lt;&gt;""),B37-B36,"")</f>
        <v/>
      </c>
      <c r="E37" s="16">
        <f>IF(B37&lt;&gt;"",B37-F$3,"")</f>
        <v/>
      </c>
      <c r="F37" s="17" t="n"/>
      <c r="G37" s="15">
        <f>IF(B37="","",IF(C37&lt;18.5,"Bajo Peso",IF(C37&lt;25,"Normal",IF(C37&lt;30,"Sobrepeso","Obesidad"))))</f>
        <v/>
      </c>
      <c r="H37" s="18">
        <f>IF(AND(B37&lt;&gt;"",H$3&lt;&gt;""),ABS((F$3-B37)/(F$3-H$3)),"")</f>
        <v/>
      </c>
    </row>
    <row r="38">
      <c r="A38" s="11" t="inlineStr">
        <is>
          <t>07/03/2026</t>
        </is>
      </c>
      <c r="B38" s="12" t="n"/>
      <c r="C38" s="12">
        <f>IF(B38&lt;&gt;"",B38/(B$4/100)^2,"")</f>
        <v/>
      </c>
      <c r="D38" s="12">
        <f>IF(AND(B38&lt;&gt;"",B37&lt;&gt;""),B38-B37,"")</f>
        <v/>
      </c>
      <c r="E38" s="12">
        <f>IF(B38&lt;&gt;"",B38-F$3,"")</f>
        <v/>
      </c>
      <c r="F38" s="13" t="n"/>
      <c r="G38" s="11">
        <f>IF(B38="","",IF(C38&lt;18.5,"Bajo Peso",IF(C38&lt;25,"Normal",IF(C38&lt;30,"Sobrepeso","Obesidad"))))</f>
        <v/>
      </c>
      <c r="H38" s="14">
        <f>IF(AND(B38&lt;&gt;"",H$3&lt;&gt;""),ABS((F$3-B38)/(F$3-H$3)),"")</f>
        <v/>
      </c>
    </row>
    <row r="39">
      <c r="A39" s="15" t="inlineStr">
        <is>
          <t>08/03/2026</t>
        </is>
      </c>
      <c r="B39" s="16" t="n"/>
      <c r="C39" s="16">
        <f>IF(B39&lt;&gt;"",B39/(B$4/100)^2,"")</f>
        <v/>
      </c>
      <c r="D39" s="16">
        <f>IF(AND(B39&lt;&gt;"",B38&lt;&gt;""),B39-B38,"")</f>
        <v/>
      </c>
      <c r="E39" s="16">
        <f>IF(B39&lt;&gt;"",B39-F$3,"")</f>
        <v/>
      </c>
      <c r="F39" s="17" t="n"/>
      <c r="G39" s="15">
        <f>IF(B39="","",IF(C39&lt;18.5,"Bajo Peso",IF(C39&lt;25,"Normal",IF(C39&lt;30,"Sobrepeso","Obesidad"))))</f>
        <v/>
      </c>
      <c r="H39" s="18">
        <f>IF(AND(B39&lt;&gt;"",H$3&lt;&gt;""),ABS((F$3-B39)/(F$3-H$3)),"")</f>
        <v/>
      </c>
    </row>
    <row r="40">
      <c r="A40" s="11" t="inlineStr">
        <is>
          <t>09/03/2026</t>
        </is>
      </c>
      <c r="B40" s="12" t="n"/>
      <c r="C40" s="12">
        <f>IF(B40&lt;&gt;"",B40/(B$4/100)^2,"")</f>
        <v/>
      </c>
      <c r="D40" s="12">
        <f>IF(AND(B40&lt;&gt;"",B39&lt;&gt;""),B40-B39,"")</f>
        <v/>
      </c>
      <c r="E40" s="12">
        <f>IF(B40&lt;&gt;"",B40-F$3,"")</f>
        <v/>
      </c>
      <c r="F40" s="13" t="n"/>
      <c r="G40" s="11">
        <f>IF(B40="","",IF(C40&lt;18.5,"Bajo Peso",IF(C40&lt;25,"Normal",IF(C40&lt;30,"Sobrepeso","Obesidad"))))</f>
        <v/>
      </c>
      <c r="H40" s="14">
        <f>IF(AND(B40&lt;&gt;"",H$3&lt;&gt;""),ABS((F$3-B40)/(F$3-H$3)),"")</f>
        <v/>
      </c>
    </row>
    <row r="41">
      <c r="A41" s="15" t="inlineStr">
        <is>
          <t>10/03/2026</t>
        </is>
      </c>
      <c r="B41" s="16" t="n"/>
      <c r="C41" s="16">
        <f>IF(B41&lt;&gt;"",B41/(B$4/100)^2,"")</f>
        <v/>
      </c>
      <c r="D41" s="16">
        <f>IF(AND(B41&lt;&gt;"",B40&lt;&gt;""),B41-B40,"")</f>
        <v/>
      </c>
      <c r="E41" s="16">
        <f>IF(B41&lt;&gt;"",B41-F$3,"")</f>
        <v/>
      </c>
      <c r="F41" s="17" t="n"/>
      <c r="G41" s="15">
        <f>IF(B41="","",IF(C41&lt;18.5,"Bajo Peso",IF(C41&lt;25,"Normal",IF(C41&lt;30,"Sobrepeso","Obesidad"))))</f>
        <v/>
      </c>
      <c r="H41" s="18">
        <f>IF(AND(B41&lt;&gt;"",H$3&lt;&gt;""),ABS((F$3-B41)/(F$3-H$3)),"")</f>
        <v/>
      </c>
    </row>
    <row r="42">
      <c r="A42" s="11" t="inlineStr">
        <is>
          <t>11/03/2026</t>
        </is>
      </c>
      <c r="B42" s="12" t="n"/>
      <c r="C42" s="12">
        <f>IF(B42&lt;&gt;"",B42/(B$4/100)^2,"")</f>
        <v/>
      </c>
      <c r="D42" s="12">
        <f>IF(AND(B42&lt;&gt;"",B41&lt;&gt;""),B42-B41,"")</f>
        <v/>
      </c>
      <c r="E42" s="12">
        <f>IF(B42&lt;&gt;"",B42-F$3,"")</f>
        <v/>
      </c>
      <c r="F42" s="13" t="n"/>
      <c r="G42" s="11">
        <f>IF(B42="","",IF(C42&lt;18.5,"Bajo Peso",IF(C42&lt;25,"Normal",IF(C42&lt;30,"Sobrepeso","Obesidad"))))</f>
        <v/>
      </c>
      <c r="H42" s="14">
        <f>IF(AND(B42&lt;&gt;"",H$3&lt;&gt;""),ABS((F$3-B42)/(F$3-H$3)),"")</f>
        <v/>
      </c>
    </row>
    <row r="43">
      <c r="A43" s="15" t="inlineStr">
        <is>
          <t>12/03/2026</t>
        </is>
      </c>
      <c r="B43" s="16" t="n"/>
      <c r="C43" s="16">
        <f>IF(B43&lt;&gt;"",B43/(B$4/100)^2,"")</f>
        <v/>
      </c>
      <c r="D43" s="16">
        <f>IF(AND(B43&lt;&gt;"",B42&lt;&gt;""),B43-B42,"")</f>
        <v/>
      </c>
      <c r="E43" s="16">
        <f>IF(B43&lt;&gt;"",B43-F$3,"")</f>
        <v/>
      </c>
      <c r="F43" s="17" t="n"/>
      <c r="G43" s="15">
        <f>IF(B43="","",IF(C43&lt;18.5,"Bajo Peso",IF(C43&lt;25,"Normal",IF(C43&lt;30,"Sobrepeso","Obesidad"))))</f>
        <v/>
      </c>
      <c r="H43" s="18">
        <f>IF(AND(B43&lt;&gt;"",H$3&lt;&gt;""),ABS((F$3-B43)/(F$3-H$3)),"")</f>
        <v/>
      </c>
    </row>
    <row r="44">
      <c r="A44" s="11" t="inlineStr">
        <is>
          <t>13/03/2026</t>
        </is>
      </c>
      <c r="B44" s="12" t="n"/>
      <c r="C44" s="12">
        <f>IF(B44&lt;&gt;"",B44/(B$4/100)^2,"")</f>
        <v/>
      </c>
      <c r="D44" s="12">
        <f>IF(AND(B44&lt;&gt;"",B43&lt;&gt;""),B44-B43,"")</f>
        <v/>
      </c>
      <c r="E44" s="12">
        <f>IF(B44&lt;&gt;"",B44-F$3,"")</f>
        <v/>
      </c>
      <c r="F44" s="13" t="n"/>
      <c r="G44" s="11">
        <f>IF(B44="","",IF(C44&lt;18.5,"Bajo Peso",IF(C44&lt;25,"Normal",IF(C44&lt;30,"Sobrepeso","Obesidad"))))</f>
        <v/>
      </c>
      <c r="H44" s="14">
        <f>IF(AND(B44&lt;&gt;"",H$3&lt;&gt;""),ABS((F$3-B44)/(F$3-H$3)),"")</f>
        <v/>
      </c>
    </row>
    <row r="45">
      <c r="A45" s="15" t="inlineStr">
        <is>
          <t>14/03/2026</t>
        </is>
      </c>
      <c r="B45" s="16" t="n"/>
      <c r="C45" s="16">
        <f>IF(B45&lt;&gt;"",B45/(B$4/100)^2,"")</f>
        <v/>
      </c>
      <c r="D45" s="16">
        <f>IF(AND(B45&lt;&gt;"",B44&lt;&gt;""),B45-B44,"")</f>
        <v/>
      </c>
      <c r="E45" s="16">
        <f>IF(B45&lt;&gt;"",B45-F$3,"")</f>
        <v/>
      </c>
      <c r="F45" s="17" t="n"/>
      <c r="G45" s="15">
        <f>IF(B45="","",IF(C45&lt;18.5,"Bajo Peso",IF(C45&lt;25,"Normal",IF(C45&lt;30,"Sobrepeso","Obesidad"))))</f>
        <v/>
      </c>
      <c r="H45" s="18">
        <f>IF(AND(B45&lt;&gt;"",H$3&lt;&gt;""),ABS((F$3-B45)/(F$3-H$3)),"")</f>
        <v/>
      </c>
    </row>
    <row r="46">
      <c r="A46" s="11" t="inlineStr">
        <is>
          <t>15/03/2026</t>
        </is>
      </c>
      <c r="B46" s="12" t="n"/>
      <c r="C46" s="12">
        <f>IF(B46&lt;&gt;"",B46/(B$4/100)^2,"")</f>
        <v/>
      </c>
      <c r="D46" s="12">
        <f>IF(AND(B46&lt;&gt;"",B45&lt;&gt;""),B46-B45,"")</f>
        <v/>
      </c>
      <c r="E46" s="12">
        <f>IF(B46&lt;&gt;"",B46-F$3,"")</f>
        <v/>
      </c>
      <c r="F46" s="13" t="n"/>
      <c r="G46" s="11">
        <f>IF(B46="","",IF(C46&lt;18.5,"Bajo Peso",IF(C46&lt;25,"Normal",IF(C46&lt;30,"Sobrepeso","Obesidad"))))</f>
        <v/>
      </c>
      <c r="H46" s="14">
        <f>IF(AND(B46&lt;&gt;"",H$3&lt;&gt;""),ABS((F$3-B46)/(F$3-H$3)),"")</f>
        <v/>
      </c>
    </row>
    <row r="47">
      <c r="A47" s="15" t="inlineStr">
        <is>
          <t>16/03/2026</t>
        </is>
      </c>
      <c r="B47" s="16" t="n"/>
      <c r="C47" s="16">
        <f>IF(B47&lt;&gt;"",B47/(B$4/100)^2,"")</f>
        <v/>
      </c>
      <c r="D47" s="16">
        <f>IF(AND(B47&lt;&gt;"",B46&lt;&gt;""),B47-B46,"")</f>
        <v/>
      </c>
      <c r="E47" s="16">
        <f>IF(B47&lt;&gt;"",B47-F$3,"")</f>
        <v/>
      </c>
      <c r="F47" s="17" t="n"/>
      <c r="G47" s="15">
        <f>IF(B47="","",IF(C47&lt;18.5,"Bajo Peso",IF(C47&lt;25,"Normal",IF(C47&lt;30,"Sobrepeso","Obesidad"))))</f>
        <v/>
      </c>
      <c r="H47" s="18">
        <f>IF(AND(B47&lt;&gt;"",H$3&lt;&gt;""),ABS((F$3-B47)/(F$3-H$3)),"")</f>
        <v/>
      </c>
    </row>
    <row r="48">
      <c r="A48" s="11" t="inlineStr">
        <is>
          <t>17/03/2026</t>
        </is>
      </c>
      <c r="B48" s="12" t="n"/>
      <c r="C48" s="12">
        <f>IF(B48&lt;&gt;"",B48/(B$4/100)^2,"")</f>
        <v/>
      </c>
      <c r="D48" s="12">
        <f>IF(AND(B48&lt;&gt;"",B47&lt;&gt;""),B48-B47,"")</f>
        <v/>
      </c>
      <c r="E48" s="12">
        <f>IF(B48&lt;&gt;"",B48-F$3,"")</f>
        <v/>
      </c>
      <c r="F48" s="13" t="n"/>
      <c r="G48" s="11">
        <f>IF(B48="","",IF(C48&lt;18.5,"Bajo Peso",IF(C48&lt;25,"Normal",IF(C48&lt;30,"Sobrepeso","Obesidad"))))</f>
        <v/>
      </c>
      <c r="H48" s="14">
        <f>IF(AND(B48&lt;&gt;"",H$3&lt;&gt;""),ABS((F$3-B48)/(F$3-H$3)),"")</f>
        <v/>
      </c>
    </row>
    <row r="49">
      <c r="A49" s="15" t="inlineStr">
        <is>
          <t>18/03/2026</t>
        </is>
      </c>
      <c r="B49" s="16" t="n"/>
      <c r="C49" s="16">
        <f>IF(B49&lt;&gt;"",B49/(B$4/100)^2,"")</f>
        <v/>
      </c>
      <c r="D49" s="16">
        <f>IF(AND(B49&lt;&gt;"",B48&lt;&gt;""),B49-B48,"")</f>
        <v/>
      </c>
      <c r="E49" s="16">
        <f>IF(B49&lt;&gt;"",B49-F$3,"")</f>
        <v/>
      </c>
      <c r="F49" s="17" t="n"/>
      <c r="G49" s="15">
        <f>IF(B49="","",IF(C49&lt;18.5,"Bajo Peso",IF(C49&lt;25,"Normal",IF(C49&lt;30,"Sobrepeso","Obesidad"))))</f>
        <v/>
      </c>
      <c r="H49" s="18">
        <f>IF(AND(B49&lt;&gt;"",H$3&lt;&gt;""),ABS((F$3-B49)/(F$3-H$3)),"")</f>
        <v/>
      </c>
    </row>
    <row r="50">
      <c r="A50" s="11" t="inlineStr">
        <is>
          <t>19/03/2026</t>
        </is>
      </c>
      <c r="B50" s="12" t="n"/>
      <c r="C50" s="12">
        <f>IF(B50&lt;&gt;"",B50/(B$4/100)^2,"")</f>
        <v/>
      </c>
      <c r="D50" s="12">
        <f>IF(AND(B50&lt;&gt;"",B49&lt;&gt;""),B50-B49,"")</f>
        <v/>
      </c>
      <c r="E50" s="12">
        <f>IF(B50&lt;&gt;"",B50-F$3,"")</f>
        <v/>
      </c>
      <c r="F50" s="13" t="n"/>
      <c r="G50" s="11">
        <f>IF(B50="","",IF(C50&lt;18.5,"Bajo Peso",IF(C50&lt;25,"Normal",IF(C50&lt;30,"Sobrepeso","Obesidad"))))</f>
        <v/>
      </c>
      <c r="H50" s="14">
        <f>IF(AND(B50&lt;&gt;"",H$3&lt;&gt;""),ABS((F$3-B50)/(F$3-H$3)),"")</f>
        <v/>
      </c>
    </row>
    <row r="51">
      <c r="A51" s="15" t="inlineStr">
        <is>
          <t>20/03/2026</t>
        </is>
      </c>
      <c r="B51" s="16" t="n"/>
      <c r="C51" s="16">
        <f>IF(B51&lt;&gt;"",B51/(B$4/100)^2,"")</f>
        <v/>
      </c>
      <c r="D51" s="16">
        <f>IF(AND(B51&lt;&gt;"",B50&lt;&gt;""),B51-B50,"")</f>
        <v/>
      </c>
      <c r="E51" s="16">
        <f>IF(B51&lt;&gt;"",B51-F$3,"")</f>
        <v/>
      </c>
      <c r="F51" s="17" t="n"/>
      <c r="G51" s="15">
        <f>IF(B51="","",IF(C51&lt;18.5,"Bajo Peso",IF(C51&lt;25,"Normal",IF(C51&lt;30,"Sobrepeso","Obesidad"))))</f>
        <v/>
      </c>
      <c r="H51" s="18">
        <f>IF(AND(B51&lt;&gt;"",H$3&lt;&gt;""),ABS((F$3-B51)/(F$3-H$3)),"")</f>
        <v/>
      </c>
    </row>
    <row r="52">
      <c r="A52" s="11" t="inlineStr">
        <is>
          <t>21/03/2026</t>
        </is>
      </c>
      <c r="B52" s="12" t="n"/>
      <c r="C52" s="12">
        <f>IF(B52&lt;&gt;"",B52/(B$4/100)^2,"")</f>
        <v/>
      </c>
      <c r="D52" s="12">
        <f>IF(AND(B52&lt;&gt;"",B51&lt;&gt;""),B52-B51,"")</f>
        <v/>
      </c>
      <c r="E52" s="12">
        <f>IF(B52&lt;&gt;"",B52-F$3,"")</f>
        <v/>
      </c>
      <c r="F52" s="13" t="n"/>
      <c r="G52" s="11">
        <f>IF(B52="","",IF(C52&lt;18.5,"Bajo Peso",IF(C52&lt;25,"Normal",IF(C52&lt;30,"Sobrepeso","Obesidad"))))</f>
        <v/>
      </c>
      <c r="H52" s="14">
        <f>IF(AND(B52&lt;&gt;"",H$3&lt;&gt;""),ABS((F$3-B52)/(F$3-H$3)),"")</f>
        <v/>
      </c>
    </row>
    <row r="53">
      <c r="A53" s="15" t="inlineStr">
        <is>
          <t>22/03/2026</t>
        </is>
      </c>
      <c r="B53" s="16" t="n"/>
      <c r="C53" s="16">
        <f>IF(B53&lt;&gt;"",B53/(B$4/100)^2,"")</f>
        <v/>
      </c>
      <c r="D53" s="16">
        <f>IF(AND(B53&lt;&gt;"",B52&lt;&gt;""),B53-B52,"")</f>
        <v/>
      </c>
      <c r="E53" s="16">
        <f>IF(B53&lt;&gt;"",B53-F$3,"")</f>
        <v/>
      </c>
      <c r="F53" s="17" t="n"/>
      <c r="G53" s="15">
        <f>IF(B53="","",IF(C53&lt;18.5,"Bajo Peso",IF(C53&lt;25,"Normal",IF(C53&lt;30,"Sobrepeso","Obesidad"))))</f>
        <v/>
      </c>
      <c r="H53" s="18">
        <f>IF(AND(B53&lt;&gt;"",H$3&lt;&gt;""),ABS((F$3-B53)/(F$3-H$3)),"")</f>
        <v/>
      </c>
    </row>
    <row r="54">
      <c r="A54" s="11" t="inlineStr">
        <is>
          <t>23/03/2026</t>
        </is>
      </c>
      <c r="B54" s="12" t="n"/>
      <c r="C54" s="12">
        <f>IF(B54&lt;&gt;"",B54/(B$4/100)^2,"")</f>
        <v/>
      </c>
      <c r="D54" s="12">
        <f>IF(AND(B54&lt;&gt;"",B53&lt;&gt;""),B54-B53,"")</f>
        <v/>
      </c>
      <c r="E54" s="12">
        <f>IF(B54&lt;&gt;"",B54-F$3,"")</f>
        <v/>
      </c>
      <c r="F54" s="13" t="n"/>
      <c r="G54" s="11">
        <f>IF(B54="","",IF(C54&lt;18.5,"Bajo Peso",IF(C54&lt;25,"Normal",IF(C54&lt;30,"Sobrepeso","Obesidad"))))</f>
        <v/>
      </c>
      <c r="H54" s="14">
        <f>IF(AND(B54&lt;&gt;"",H$3&lt;&gt;""),ABS((F$3-B54)/(F$3-H$3)),"")</f>
        <v/>
      </c>
    </row>
    <row r="55">
      <c r="A55" s="15" t="inlineStr">
        <is>
          <t>24/03/2026</t>
        </is>
      </c>
      <c r="B55" s="16" t="n"/>
      <c r="C55" s="16">
        <f>IF(B55&lt;&gt;"",B55/(B$4/100)^2,"")</f>
        <v/>
      </c>
      <c r="D55" s="16">
        <f>IF(AND(B55&lt;&gt;"",B54&lt;&gt;""),B55-B54,"")</f>
        <v/>
      </c>
      <c r="E55" s="16">
        <f>IF(B55&lt;&gt;"",B55-F$3,"")</f>
        <v/>
      </c>
      <c r="F55" s="17" t="n"/>
      <c r="G55" s="15">
        <f>IF(B55="","",IF(C55&lt;18.5,"Bajo Peso",IF(C55&lt;25,"Normal",IF(C55&lt;30,"Sobrepeso","Obesidad"))))</f>
        <v/>
      </c>
      <c r="H55" s="18">
        <f>IF(AND(B55&lt;&gt;"",H$3&lt;&gt;""),ABS((F$3-B55)/(F$3-H$3)),"")</f>
        <v/>
      </c>
    </row>
    <row r="56">
      <c r="A56" s="11" t="inlineStr">
        <is>
          <t>25/03/2026</t>
        </is>
      </c>
      <c r="B56" s="12" t="n"/>
      <c r="C56" s="12">
        <f>IF(B56&lt;&gt;"",B56/(B$4/100)^2,"")</f>
        <v/>
      </c>
      <c r="D56" s="12">
        <f>IF(AND(B56&lt;&gt;"",B55&lt;&gt;""),B56-B55,"")</f>
        <v/>
      </c>
      <c r="E56" s="12">
        <f>IF(B56&lt;&gt;"",B56-F$3,"")</f>
        <v/>
      </c>
      <c r="F56" s="13" t="n"/>
      <c r="G56" s="11">
        <f>IF(B56="","",IF(C56&lt;18.5,"Bajo Peso",IF(C56&lt;25,"Normal",IF(C56&lt;30,"Sobrepeso","Obesidad"))))</f>
        <v/>
      </c>
      <c r="H56" s="14">
        <f>IF(AND(B56&lt;&gt;"",H$3&lt;&gt;""),ABS((F$3-B56)/(F$3-H$3)),"")</f>
        <v/>
      </c>
    </row>
    <row r="57">
      <c r="A57" s="15" t="inlineStr">
        <is>
          <t>26/03/2026</t>
        </is>
      </c>
      <c r="B57" s="16" t="n"/>
      <c r="C57" s="16">
        <f>IF(B57&lt;&gt;"",B57/(B$4/100)^2,"")</f>
        <v/>
      </c>
      <c r="D57" s="16">
        <f>IF(AND(B57&lt;&gt;"",B56&lt;&gt;""),B57-B56,"")</f>
        <v/>
      </c>
      <c r="E57" s="16">
        <f>IF(B57&lt;&gt;"",B57-F$3,"")</f>
        <v/>
      </c>
      <c r="F57" s="17" t="n"/>
      <c r="G57" s="15">
        <f>IF(B57="","",IF(C57&lt;18.5,"Bajo Peso",IF(C57&lt;25,"Normal",IF(C57&lt;30,"Sobrepeso","Obesidad"))))</f>
        <v/>
      </c>
      <c r="H57" s="18">
        <f>IF(AND(B57&lt;&gt;"",H$3&lt;&gt;""),ABS((F$3-B57)/(F$3-H$3)),"")</f>
        <v/>
      </c>
    </row>
    <row r="58">
      <c r="A58" s="11" t="inlineStr">
        <is>
          <t>27/03/2026</t>
        </is>
      </c>
      <c r="B58" s="12" t="n"/>
      <c r="C58" s="12">
        <f>IF(B58&lt;&gt;"",B58/(B$4/100)^2,"")</f>
        <v/>
      </c>
      <c r="D58" s="12">
        <f>IF(AND(B58&lt;&gt;"",B57&lt;&gt;""),B58-B57,"")</f>
        <v/>
      </c>
      <c r="E58" s="12">
        <f>IF(B58&lt;&gt;"",B58-F$3,"")</f>
        <v/>
      </c>
      <c r="F58" s="13" t="n"/>
      <c r="G58" s="11">
        <f>IF(B58="","",IF(C58&lt;18.5,"Bajo Peso",IF(C58&lt;25,"Normal",IF(C58&lt;30,"Sobrepeso","Obesidad"))))</f>
        <v/>
      </c>
      <c r="H58" s="14">
        <f>IF(AND(B58&lt;&gt;"",H$3&lt;&gt;""),ABS((F$3-B58)/(F$3-H$3)),"")</f>
        <v/>
      </c>
    </row>
    <row r="59">
      <c r="A59" s="15" t="inlineStr">
        <is>
          <t>28/03/2026</t>
        </is>
      </c>
      <c r="B59" s="16" t="n"/>
      <c r="C59" s="16">
        <f>IF(B59&lt;&gt;"",B59/(B$4/100)^2,"")</f>
        <v/>
      </c>
      <c r="D59" s="16">
        <f>IF(AND(B59&lt;&gt;"",B58&lt;&gt;""),B59-B58,"")</f>
        <v/>
      </c>
      <c r="E59" s="16">
        <f>IF(B59&lt;&gt;"",B59-F$3,"")</f>
        <v/>
      </c>
      <c r="F59" s="17" t="n"/>
      <c r="G59" s="15">
        <f>IF(B59="","",IF(C59&lt;18.5,"Bajo Peso",IF(C59&lt;25,"Normal",IF(C59&lt;30,"Sobrepeso","Obesidad"))))</f>
        <v/>
      </c>
      <c r="H59" s="18">
        <f>IF(AND(B59&lt;&gt;"",H$3&lt;&gt;""),ABS((F$3-B59)/(F$3-H$3)),"")</f>
        <v/>
      </c>
    </row>
    <row r="60">
      <c r="A60" s="11" t="inlineStr">
        <is>
          <t>29/03/2026</t>
        </is>
      </c>
      <c r="B60" s="12" t="n"/>
      <c r="C60" s="12">
        <f>IF(B60&lt;&gt;"",B60/(B$4/100)^2,"")</f>
        <v/>
      </c>
      <c r="D60" s="12">
        <f>IF(AND(B60&lt;&gt;"",B59&lt;&gt;""),B60-B59,"")</f>
        <v/>
      </c>
      <c r="E60" s="12">
        <f>IF(B60&lt;&gt;"",B60-F$3,"")</f>
        <v/>
      </c>
      <c r="F60" s="13" t="n"/>
      <c r="G60" s="11">
        <f>IF(B60="","",IF(C60&lt;18.5,"Bajo Peso",IF(C60&lt;25,"Normal",IF(C60&lt;30,"Sobrepeso","Obesidad"))))</f>
        <v/>
      </c>
      <c r="H60" s="14">
        <f>IF(AND(B60&lt;&gt;"",H$3&lt;&gt;""),ABS((F$3-B60)/(F$3-H$3)),"")</f>
        <v/>
      </c>
    </row>
    <row r="61">
      <c r="A61" s="15" t="inlineStr">
        <is>
          <t>30/03/2026</t>
        </is>
      </c>
      <c r="B61" s="16" t="n"/>
      <c r="C61" s="16">
        <f>IF(B61&lt;&gt;"",B61/(B$4/100)^2,"")</f>
        <v/>
      </c>
      <c r="D61" s="16">
        <f>IF(AND(B61&lt;&gt;"",B60&lt;&gt;""),B61-B60,"")</f>
        <v/>
      </c>
      <c r="E61" s="16">
        <f>IF(B61&lt;&gt;"",B61-F$3,"")</f>
        <v/>
      </c>
      <c r="F61" s="17" t="n"/>
      <c r="G61" s="15">
        <f>IF(B61="","",IF(C61&lt;18.5,"Bajo Peso",IF(C61&lt;25,"Normal",IF(C61&lt;30,"Sobrepeso","Obesidad"))))</f>
        <v/>
      </c>
      <c r="H61" s="18">
        <f>IF(AND(B61&lt;&gt;"",H$3&lt;&gt;""),ABS((F$3-B61)/(F$3-H$3)),"")</f>
        <v/>
      </c>
    </row>
    <row r="62">
      <c r="A62" s="11" t="inlineStr">
        <is>
          <t>31/03/2026</t>
        </is>
      </c>
      <c r="B62" s="12" t="n"/>
      <c r="C62" s="12">
        <f>IF(B62&lt;&gt;"",B62/(B$4/100)^2,"")</f>
        <v/>
      </c>
      <c r="D62" s="12">
        <f>IF(AND(B62&lt;&gt;"",B61&lt;&gt;""),B62-B61,"")</f>
        <v/>
      </c>
      <c r="E62" s="12">
        <f>IF(B62&lt;&gt;"",B62-F$3,"")</f>
        <v/>
      </c>
      <c r="F62" s="13" t="n"/>
      <c r="G62" s="11">
        <f>IF(B62="","",IF(C62&lt;18.5,"Bajo Peso",IF(C62&lt;25,"Normal",IF(C62&lt;30,"Sobrepeso","Obesidad"))))</f>
        <v/>
      </c>
      <c r="H62" s="14">
        <f>IF(AND(B62&lt;&gt;"",H$3&lt;&gt;""),ABS((F$3-B62)/(F$3-H$3)),"")</f>
        <v/>
      </c>
    </row>
    <row r="63">
      <c r="A63" s="15" t="inlineStr">
        <is>
          <t>01/04/2026</t>
        </is>
      </c>
      <c r="B63" s="16" t="n"/>
      <c r="C63" s="16">
        <f>IF(B63&lt;&gt;"",B63/(B$4/100)^2,"")</f>
        <v/>
      </c>
      <c r="D63" s="16">
        <f>IF(AND(B63&lt;&gt;"",B62&lt;&gt;""),B63-B62,"")</f>
        <v/>
      </c>
      <c r="E63" s="16">
        <f>IF(B63&lt;&gt;"",B63-F$3,"")</f>
        <v/>
      </c>
      <c r="F63" s="17" t="n"/>
      <c r="G63" s="15">
        <f>IF(B63="","",IF(C63&lt;18.5,"Bajo Peso",IF(C63&lt;25,"Normal",IF(C63&lt;30,"Sobrepeso","Obesidad"))))</f>
        <v/>
      </c>
      <c r="H63" s="18">
        <f>IF(AND(B63&lt;&gt;"",H$3&lt;&gt;""),ABS((F$3-B63)/(F$3-H$3)),"")</f>
        <v/>
      </c>
    </row>
    <row r="64">
      <c r="A64" s="11" t="inlineStr">
        <is>
          <t>02/04/2026</t>
        </is>
      </c>
      <c r="B64" s="12" t="n"/>
      <c r="C64" s="12">
        <f>IF(B64&lt;&gt;"",B64/(B$4/100)^2,"")</f>
        <v/>
      </c>
      <c r="D64" s="12">
        <f>IF(AND(B64&lt;&gt;"",B63&lt;&gt;""),B64-B63,"")</f>
        <v/>
      </c>
      <c r="E64" s="12">
        <f>IF(B64&lt;&gt;"",B64-F$3,"")</f>
        <v/>
      </c>
      <c r="F64" s="13" t="n"/>
      <c r="G64" s="11">
        <f>IF(B64="","",IF(C64&lt;18.5,"Bajo Peso",IF(C64&lt;25,"Normal",IF(C64&lt;30,"Sobrepeso","Obesidad"))))</f>
        <v/>
      </c>
      <c r="H64" s="14">
        <f>IF(AND(B64&lt;&gt;"",H$3&lt;&gt;""),ABS((F$3-B64)/(F$3-H$3)),"")</f>
        <v/>
      </c>
    </row>
    <row r="65">
      <c r="A65" s="15" t="inlineStr">
        <is>
          <t>03/04/2026</t>
        </is>
      </c>
      <c r="B65" s="16" t="n"/>
      <c r="C65" s="16">
        <f>IF(B65&lt;&gt;"",B65/(B$4/100)^2,"")</f>
        <v/>
      </c>
      <c r="D65" s="16">
        <f>IF(AND(B65&lt;&gt;"",B64&lt;&gt;""),B65-B64,"")</f>
        <v/>
      </c>
      <c r="E65" s="16">
        <f>IF(B65&lt;&gt;"",B65-F$3,"")</f>
        <v/>
      </c>
      <c r="F65" s="17" t="n"/>
      <c r="G65" s="15">
        <f>IF(B65="","",IF(C65&lt;18.5,"Bajo Peso",IF(C65&lt;25,"Normal",IF(C65&lt;30,"Sobrepeso","Obesidad"))))</f>
        <v/>
      </c>
      <c r="H65" s="18">
        <f>IF(AND(B65&lt;&gt;"",H$3&lt;&gt;""),ABS((F$3-B65)/(F$3-H$3)),"")</f>
        <v/>
      </c>
    </row>
    <row r="66">
      <c r="A66" s="11" t="inlineStr">
        <is>
          <t>04/04/2026</t>
        </is>
      </c>
      <c r="B66" s="12" t="n"/>
      <c r="C66" s="12">
        <f>IF(B66&lt;&gt;"",B66/(B$4/100)^2,"")</f>
        <v/>
      </c>
      <c r="D66" s="12">
        <f>IF(AND(B66&lt;&gt;"",B65&lt;&gt;""),B66-B65,"")</f>
        <v/>
      </c>
      <c r="E66" s="12">
        <f>IF(B66&lt;&gt;"",B66-F$3,"")</f>
        <v/>
      </c>
      <c r="F66" s="13" t="n"/>
      <c r="G66" s="11">
        <f>IF(B66="","",IF(C66&lt;18.5,"Bajo Peso",IF(C66&lt;25,"Normal",IF(C66&lt;30,"Sobrepeso","Obesidad"))))</f>
        <v/>
      </c>
      <c r="H66" s="14">
        <f>IF(AND(B66&lt;&gt;"",H$3&lt;&gt;""),ABS((F$3-B66)/(F$3-H$3)),"")</f>
        <v/>
      </c>
    </row>
    <row r="67">
      <c r="A67" s="15" t="inlineStr">
        <is>
          <t>05/04/2026</t>
        </is>
      </c>
      <c r="B67" s="16" t="n"/>
      <c r="C67" s="16">
        <f>IF(B67&lt;&gt;"",B67/(B$4/100)^2,"")</f>
        <v/>
      </c>
      <c r="D67" s="16">
        <f>IF(AND(B67&lt;&gt;"",B66&lt;&gt;""),B67-B66,"")</f>
        <v/>
      </c>
      <c r="E67" s="16">
        <f>IF(B67&lt;&gt;"",B67-F$3,"")</f>
        <v/>
      </c>
      <c r="F67" s="17" t="n"/>
      <c r="G67" s="15">
        <f>IF(B67="","",IF(C67&lt;18.5,"Bajo Peso",IF(C67&lt;25,"Normal",IF(C67&lt;30,"Sobrepeso","Obesidad"))))</f>
        <v/>
      </c>
      <c r="H67" s="18">
        <f>IF(AND(B67&lt;&gt;"",H$3&lt;&gt;""),ABS((F$3-B67)/(F$3-H$3)),"")</f>
        <v/>
      </c>
    </row>
    <row r="68">
      <c r="A68" s="11" t="inlineStr">
        <is>
          <t>06/04/2026</t>
        </is>
      </c>
      <c r="B68" s="12" t="n"/>
      <c r="C68" s="12">
        <f>IF(B68&lt;&gt;"",B68/(B$4/100)^2,"")</f>
        <v/>
      </c>
      <c r="D68" s="12">
        <f>IF(AND(B68&lt;&gt;"",B67&lt;&gt;""),B68-B67,"")</f>
        <v/>
      </c>
      <c r="E68" s="12">
        <f>IF(B68&lt;&gt;"",B68-F$3,"")</f>
        <v/>
      </c>
      <c r="F68" s="13" t="n"/>
      <c r="G68" s="11">
        <f>IF(B68="","",IF(C68&lt;18.5,"Bajo Peso",IF(C68&lt;25,"Normal",IF(C68&lt;30,"Sobrepeso","Obesidad"))))</f>
        <v/>
      </c>
      <c r="H68" s="14">
        <f>IF(AND(B68&lt;&gt;"",H$3&lt;&gt;""),ABS((F$3-B68)/(F$3-H$3)),"")</f>
        <v/>
      </c>
    </row>
    <row r="69">
      <c r="A69" s="15" t="inlineStr">
        <is>
          <t>07/04/2026</t>
        </is>
      </c>
      <c r="B69" s="16" t="n"/>
      <c r="C69" s="16">
        <f>IF(B69&lt;&gt;"",B69/(B$4/100)^2,"")</f>
        <v/>
      </c>
      <c r="D69" s="16">
        <f>IF(AND(B69&lt;&gt;"",B68&lt;&gt;""),B69-B68,"")</f>
        <v/>
      </c>
      <c r="E69" s="16">
        <f>IF(B69&lt;&gt;"",B69-F$3,"")</f>
        <v/>
      </c>
      <c r="F69" s="17" t="n"/>
      <c r="G69" s="15">
        <f>IF(B69="","",IF(C69&lt;18.5,"Bajo Peso",IF(C69&lt;25,"Normal",IF(C69&lt;30,"Sobrepeso","Obesidad"))))</f>
        <v/>
      </c>
      <c r="H69" s="18">
        <f>IF(AND(B69&lt;&gt;"",H$3&lt;&gt;""),ABS((F$3-B69)/(F$3-H$3)),"")</f>
        <v/>
      </c>
    </row>
    <row r="70">
      <c r="A70" s="11" t="inlineStr">
        <is>
          <t>08/04/2026</t>
        </is>
      </c>
      <c r="B70" s="12" t="n"/>
      <c r="C70" s="12">
        <f>IF(B70&lt;&gt;"",B70/(B$4/100)^2,"")</f>
        <v/>
      </c>
      <c r="D70" s="12">
        <f>IF(AND(B70&lt;&gt;"",B69&lt;&gt;""),B70-B69,"")</f>
        <v/>
      </c>
      <c r="E70" s="12">
        <f>IF(B70&lt;&gt;"",B70-F$3,"")</f>
        <v/>
      </c>
      <c r="F70" s="13" t="n"/>
      <c r="G70" s="11">
        <f>IF(B70="","",IF(C70&lt;18.5,"Bajo Peso",IF(C70&lt;25,"Normal",IF(C70&lt;30,"Sobrepeso","Obesidad"))))</f>
        <v/>
      </c>
      <c r="H70" s="14">
        <f>IF(AND(B70&lt;&gt;"",H$3&lt;&gt;""),ABS((F$3-B70)/(F$3-H$3)),"")</f>
        <v/>
      </c>
    </row>
    <row r="71">
      <c r="A71" s="15" t="inlineStr">
        <is>
          <t>09/04/2026</t>
        </is>
      </c>
      <c r="B71" s="16" t="n"/>
      <c r="C71" s="16">
        <f>IF(B71&lt;&gt;"",B71/(B$4/100)^2,"")</f>
        <v/>
      </c>
      <c r="D71" s="16">
        <f>IF(AND(B71&lt;&gt;"",B70&lt;&gt;""),B71-B70,"")</f>
        <v/>
      </c>
      <c r="E71" s="16">
        <f>IF(B71&lt;&gt;"",B71-F$3,"")</f>
        <v/>
      </c>
      <c r="F71" s="17" t="n"/>
      <c r="G71" s="15">
        <f>IF(B71="","",IF(C71&lt;18.5,"Bajo Peso",IF(C71&lt;25,"Normal",IF(C71&lt;30,"Sobrepeso","Obesidad"))))</f>
        <v/>
      </c>
      <c r="H71" s="18">
        <f>IF(AND(B71&lt;&gt;"",H$3&lt;&gt;""),ABS((F$3-B71)/(F$3-H$3)),"")</f>
        <v/>
      </c>
    </row>
    <row r="72">
      <c r="A72" s="11" t="inlineStr">
        <is>
          <t>10/04/2026</t>
        </is>
      </c>
      <c r="B72" s="12" t="n"/>
      <c r="C72" s="12">
        <f>IF(B72&lt;&gt;"",B72/(B$4/100)^2,"")</f>
        <v/>
      </c>
      <c r="D72" s="12">
        <f>IF(AND(B72&lt;&gt;"",B71&lt;&gt;""),B72-B71,"")</f>
        <v/>
      </c>
      <c r="E72" s="12">
        <f>IF(B72&lt;&gt;"",B72-F$3,"")</f>
        <v/>
      </c>
      <c r="F72" s="13" t="n"/>
      <c r="G72" s="11">
        <f>IF(B72="","",IF(C72&lt;18.5,"Bajo Peso",IF(C72&lt;25,"Normal",IF(C72&lt;30,"Sobrepeso","Obesidad"))))</f>
        <v/>
      </c>
      <c r="H72" s="14">
        <f>IF(AND(B72&lt;&gt;"",H$3&lt;&gt;""),ABS((F$3-B72)/(F$3-H$3)),"")</f>
        <v/>
      </c>
    </row>
    <row r="73">
      <c r="A73" s="15" t="inlineStr">
        <is>
          <t>11/04/2026</t>
        </is>
      </c>
      <c r="B73" s="16" t="n"/>
      <c r="C73" s="16">
        <f>IF(B73&lt;&gt;"",B73/(B$4/100)^2,"")</f>
        <v/>
      </c>
      <c r="D73" s="16">
        <f>IF(AND(B73&lt;&gt;"",B72&lt;&gt;""),B73-B72,"")</f>
        <v/>
      </c>
      <c r="E73" s="16">
        <f>IF(B73&lt;&gt;"",B73-F$3,"")</f>
        <v/>
      </c>
      <c r="F73" s="17" t="n"/>
      <c r="G73" s="15">
        <f>IF(B73="","",IF(C73&lt;18.5,"Bajo Peso",IF(C73&lt;25,"Normal",IF(C73&lt;30,"Sobrepeso","Obesidad"))))</f>
        <v/>
      </c>
      <c r="H73" s="18">
        <f>IF(AND(B73&lt;&gt;"",H$3&lt;&gt;""),ABS((F$3-B73)/(F$3-H$3)),"")</f>
        <v/>
      </c>
    </row>
    <row r="74">
      <c r="A74" s="11" t="inlineStr">
        <is>
          <t>12/04/2026</t>
        </is>
      </c>
      <c r="B74" s="12" t="n"/>
      <c r="C74" s="12">
        <f>IF(B74&lt;&gt;"",B74/(B$4/100)^2,"")</f>
        <v/>
      </c>
      <c r="D74" s="12">
        <f>IF(AND(B74&lt;&gt;"",B73&lt;&gt;""),B74-B73,"")</f>
        <v/>
      </c>
      <c r="E74" s="12">
        <f>IF(B74&lt;&gt;"",B74-F$3,"")</f>
        <v/>
      </c>
      <c r="F74" s="13" t="n"/>
      <c r="G74" s="11">
        <f>IF(B74="","",IF(C74&lt;18.5,"Bajo Peso",IF(C74&lt;25,"Normal",IF(C74&lt;30,"Sobrepeso","Obesidad"))))</f>
        <v/>
      </c>
      <c r="H74" s="14">
        <f>IF(AND(B74&lt;&gt;"",H$3&lt;&gt;""),ABS((F$3-B74)/(F$3-H$3)),"")</f>
        <v/>
      </c>
    </row>
    <row r="75">
      <c r="A75" s="15" t="inlineStr">
        <is>
          <t>13/04/2026</t>
        </is>
      </c>
      <c r="B75" s="16" t="n"/>
      <c r="C75" s="16">
        <f>IF(B75&lt;&gt;"",B75/(B$4/100)^2,"")</f>
        <v/>
      </c>
      <c r="D75" s="16">
        <f>IF(AND(B75&lt;&gt;"",B74&lt;&gt;""),B75-B74,"")</f>
        <v/>
      </c>
      <c r="E75" s="16">
        <f>IF(B75&lt;&gt;"",B75-F$3,"")</f>
        <v/>
      </c>
      <c r="F75" s="17" t="n"/>
      <c r="G75" s="15">
        <f>IF(B75="","",IF(C75&lt;18.5,"Bajo Peso",IF(C75&lt;25,"Normal",IF(C75&lt;30,"Sobrepeso","Obesidad"))))</f>
        <v/>
      </c>
      <c r="H75" s="18">
        <f>IF(AND(B75&lt;&gt;"",H$3&lt;&gt;""),ABS((F$3-B75)/(F$3-H$3)),"")</f>
        <v/>
      </c>
    </row>
    <row r="76">
      <c r="A76" s="11" t="inlineStr">
        <is>
          <t>14/04/2026</t>
        </is>
      </c>
      <c r="B76" s="12" t="n"/>
      <c r="C76" s="12">
        <f>IF(B76&lt;&gt;"",B76/(B$4/100)^2,"")</f>
        <v/>
      </c>
      <c r="D76" s="12">
        <f>IF(AND(B76&lt;&gt;"",B75&lt;&gt;""),B76-B75,"")</f>
        <v/>
      </c>
      <c r="E76" s="12">
        <f>IF(B76&lt;&gt;"",B76-F$3,"")</f>
        <v/>
      </c>
      <c r="F76" s="13" t="n"/>
      <c r="G76" s="11">
        <f>IF(B76="","",IF(C76&lt;18.5,"Bajo Peso",IF(C76&lt;25,"Normal",IF(C76&lt;30,"Sobrepeso","Obesidad"))))</f>
        <v/>
      </c>
      <c r="H76" s="14">
        <f>IF(AND(B76&lt;&gt;"",H$3&lt;&gt;""),ABS((F$3-B76)/(F$3-H$3)),"")</f>
        <v/>
      </c>
    </row>
    <row r="77">
      <c r="A77" s="15" t="inlineStr">
        <is>
          <t>15/04/2026</t>
        </is>
      </c>
      <c r="B77" s="16" t="n"/>
      <c r="C77" s="16">
        <f>IF(B77&lt;&gt;"",B77/(B$4/100)^2,"")</f>
        <v/>
      </c>
      <c r="D77" s="16">
        <f>IF(AND(B77&lt;&gt;"",B76&lt;&gt;""),B77-B76,"")</f>
        <v/>
      </c>
      <c r="E77" s="16">
        <f>IF(B77&lt;&gt;"",B77-F$3,"")</f>
        <v/>
      </c>
      <c r="F77" s="17" t="n"/>
      <c r="G77" s="15">
        <f>IF(B77="","",IF(C77&lt;18.5,"Bajo Peso",IF(C77&lt;25,"Normal",IF(C77&lt;30,"Sobrepeso","Obesidad"))))</f>
        <v/>
      </c>
      <c r="H77" s="18">
        <f>IF(AND(B77&lt;&gt;"",H$3&lt;&gt;""),ABS((F$3-B77)/(F$3-H$3)),"")</f>
        <v/>
      </c>
    </row>
    <row r="78">
      <c r="A78" s="11" t="inlineStr">
        <is>
          <t>16/04/2026</t>
        </is>
      </c>
      <c r="B78" s="12" t="n"/>
      <c r="C78" s="12">
        <f>IF(B78&lt;&gt;"",B78/(B$4/100)^2,"")</f>
        <v/>
      </c>
      <c r="D78" s="12">
        <f>IF(AND(B78&lt;&gt;"",B77&lt;&gt;""),B78-B77,"")</f>
        <v/>
      </c>
      <c r="E78" s="12">
        <f>IF(B78&lt;&gt;"",B78-F$3,"")</f>
        <v/>
      </c>
      <c r="F78" s="13" t="n"/>
      <c r="G78" s="11">
        <f>IF(B78="","",IF(C78&lt;18.5,"Bajo Peso",IF(C78&lt;25,"Normal",IF(C78&lt;30,"Sobrepeso","Obesidad"))))</f>
        <v/>
      </c>
      <c r="H78" s="14">
        <f>IF(AND(B78&lt;&gt;"",H$3&lt;&gt;""),ABS((F$3-B78)/(F$3-H$3)),"")</f>
        <v/>
      </c>
    </row>
    <row r="79">
      <c r="A79" s="15" t="inlineStr">
        <is>
          <t>17/04/2026</t>
        </is>
      </c>
      <c r="B79" s="16" t="n"/>
      <c r="C79" s="16">
        <f>IF(B79&lt;&gt;"",B79/(B$4/100)^2,"")</f>
        <v/>
      </c>
      <c r="D79" s="16">
        <f>IF(AND(B79&lt;&gt;"",B78&lt;&gt;""),B79-B78,"")</f>
        <v/>
      </c>
      <c r="E79" s="16">
        <f>IF(B79&lt;&gt;"",B79-F$3,"")</f>
        <v/>
      </c>
      <c r="F79" s="17" t="n"/>
      <c r="G79" s="15">
        <f>IF(B79="","",IF(C79&lt;18.5,"Bajo Peso",IF(C79&lt;25,"Normal",IF(C79&lt;30,"Sobrepeso","Obesidad"))))</f>
        <v/>
      </c>
      <c r="H79" s="18">
        <f>IF(AND(B79&lt;&gt;"",H$3&lt;&gt;""),ABS((F$3-B79)/(F$3-H$3)),"")</f>
        <v/>
      </c>
    </row>
    <row r="80">
      <c r="A80" s="11" t="inlineStr">
        <is>
          <t>18/04/2026</t>
        </is>
      </c>
      <c r="B80" s="12" t="n"/>
      <c r="C80" s="12">
        <f>IF(B80&lt;&gt;"",B80/(B$4/100)^2,"")</f>
        <v/>
      </c>
      <c r="D80" s="12">
        <f>IF(AND(B80&lt;&gt;"",B79&lt;&gt;""),B80-B79,"")</f>
        <v/>
      </c>
      <c r="E80" s="12">
        <f>IF(B80&lt;&gt;"",B80-F$3,"")</f>
        <v/>
      </c>
      <c r="F80" s="13" t="n"/>
      <c r="G80" s="11">
        <f>IF(B80="","",IF(C80&lt;18.5,"Bajo Peso",IF(C80&lt;25,"Normal",IF(C80&lt;30,"Sobrepeso","Obesidad"))))</f>
        <v/>
      </c>
      <c r="H80" s="14">
        <f>IF(AND(B80&lt;&gt;"",H$3&lt;&gt;""),ABS((F$3-B80)/(F$3-H$3)),"")</f>
        <v/>
      </c>
    </row>
    <row r="81">
      <c r="A81" s="15" t="inlineStr">
        <is>
          <t>19/04/2026</t>
        </is>
      </c>
      <c r="B81" s="16" t="n"/>
      <c r="C81" s="16">
        <f>IF(B81&lt;&gt;"",B81/(B$4/100)^2,"")</f>
        <v/>
      </c>
      <c r="D81" s="16">
        <f>IF(AND(B81&lt;&gt;"",B80&lt;&gt;""),B81-B80,"")</f>
        <v/>
      </c>
      <c r="E81" s="16">
        <f>IF(B81&lt;&gt;"",B81-F$3,"")</f>
        <v/>
      </c>
      <c r="F81" s="17" t="n"/>
      <c r="G81" s="15">
        <f>IF(B81="","",IF(C81&lt;18.5,"Bajo Peso",IF(C81&lt;25,"Normal",IF(C81&lt;30,"Sobrepeso","Obesidad"))))</f>
        <v/>
      </c>
      <c r="H81" s="18">
        <f>IF(AND(B81&lt;&gt;"",H$3&lt;&gt;""),ABS((F$3-B81)/(F$3-H$3)),"")</f>
        <v/>
      </c>
    </row>
    <row r="82">
      <c r="A82" s="11" t="inlineStr">
        <is>
          <t>20/04/2026</t>
        </is>
      </c>
      <c r="B82" s="12" t="n"/>
      <c r="C82" s="12">
        <f>IF(B82&lt;&gt;"",B82/(B$4/100)^2,"")</f>
        <v/>
      </c>
      <c r="D82" s="12">
        <f>IF(AND(B82&lt;&gt;"",B81&lt;&gt;""),B82-B81,"")</f>
        <v/>
      </c>
      <c r="E82" s="12">
        <f>IF(B82&lt;&gt;"",B82-F$3,"")</f>
        <v/>
      </c>
      <c r="F82" s="13" t="n"/>
      <c r="G82" s="11">
        <f>IF(B82="","",IF(C82&lt;18.5,"Bajo Peso",IF(C82&lt;25,"Normal",IF(C82&lt;30,"Sobrepeso","Obesidad"))))</f>
        <v/>
      </c>
      <c r="H82" s="14">
        <f>IF(AND(B82&lt;&gt;"",H$3&lt;&gt;""),ABS((F$3-B82)/(F$3-H$3)),"")</f>
        <v/>
      </c>
    </row>
    <row r="83">
      <c r="A83" s="15" t="inlineStr">
        <is>
          <t>21/04/2026</t>
        </is>
      </c>
      <c r="B83" s="16" t="n"/>
      <c r="C83" s="16">
        <f>IF(B83&lt;&gt;"",B83/(B$4/100)^2,"")</f>
        <v/>
      </c>
      <c r="D83" s="16">
        <f>IF(AND(B83&lt;&gt;"",B82&lt;&gt;""),B83-B82,"")</f>
        <v/>
      </c>
      <c r="E83" s="16">
        <f>IF(B83&lt;&gt;"",B83-F$3,"")</f>
        <v/>
      </c>
      <c r="F83" s="17" t="n"/>
      <c r="G83" s="15">
        <f>IF(B83="","",IF(C83&lt;18.5,"Bajo Peso",IF(C83&lt;25,"Normal",IF(C83&lt;30,"Sobrepeso","Obesidad"))))</f>
        <v/>
      </c>
      <c r="H83" s="18">
        <f>IF(AND(B83&lt;&gt;"",H$3&lt;&gt;""),ABS((F$3-B83)/(F$3-H$3)),"")</f>
        <v/>
      </c>
    </row>
    <row r="84">
      <c r="A84" s="11" t="inlineStr">
        <is>
          <t>22/04/2026</t>
        </is>
      </c>
      <c r="B84" s="12" t="n"/>
      <c r="C84" s="12">
        <f>IF(B84&lt;&gt;"",B84/(B$4/100)^2,"")</f>
        <v/>
      </c>
      <c r="D84" s="12">
        <f>IF(AND(B84&lt;&gt;"",B83&lt;&gt;""),B84-B83,"")</f>
        <v/>
      </c>
      <c r="E84" s="12">
        <f>IF(B84&lt;&gt;"",B84-F$3,"")</f>
        <v/>
      </c>
      <c r="F84" s="13" t="n"/>
      <c r="G84" s="11">
        <f>IF(B84="","",IF(C84&lt;18.5,"Bajo Peso",IF(C84&lt;25,"Normal",IF(C84&lt;30,"Sobrepeso","Obesidad"))))</f>
        <v/>
      </c>
      <c r="H84" s="14">
        <f>IF(AND(B84&lt;&gt;"",H$3&lt;&gt;""),ABS((F$3-B84)/(F$3-H$3)),"")</f>
        <v/>
      </c>
    </row>
    <row r="85">
      <c r="A85" s="15" t="inlineStr">
        <is>
          <t>23/04/2026</t>
        </is>
      </c>
      <c r="B85" s="16" t="n"/>
      <c r="C85" s="16">
        <f>IF(B85&lt;&gt;"",B85/(B$4/100)^2,"")</f>
        <v/>
      </c>
      <c r="D85" s="16">
        <f>IF(AND(B85&lt;&gt;"",B84&lt;&gt;""),B85-B84,"")</f>
        <v/>
      </c>
      <c r="E85" s="16">
        <f>IF(B85&lt;&gt;"",B85-F$3,"")</f>
        <v/>
      </c>
      <c r="F85" s="17" t="n"/>
      <c r="G85" s="15">
        <f>IF(B85="","",IF(C85&lt;18.5,"Bajo Peso",IF(C85&lt;25,"Normal",IF(C85&lt;30,"Sobrepeso","Obesidad"))))</f>
        <v/>
      </c>
      <c r="H85" s="18">
        <f>IF(AND(B85&lt;&gt;"",H$3&lt;&gt;""),ABS((F$3-B85)/(F$3-H$3)),"")</f>
        <v/>
      </c>
    </row>
    <row r="86">
      <c r="A86" s="11" t="inlineStr">
        <is>
          <t>24/04/2026</t>
        </is>
      </c>
      <c r="B86" s="12" t="n"/>
      <c r="C86" s="12">
        <f>IF(B86&lt;&gt;"",B86/(B$4/100)^2,"")</f>
        <v/>
      </c>
      <c r="D86" s="12">
        <f>IF(AND(B86&lt;&gt;"",B85&lt;&gt;""),B86-B85,"")</f>
        <v/>
      </c>
      <c r="E86" s="12">
        <f>IF(B86&lt;&gt;"",B86-F$3,"")</f>
        <v/>
      </c>
      <c r="F86" s="13" t="n"/>
      <c r="G86" s="11">
        <f>IF(B86="","",IF(C86&lt;18.5,"Bajo Peso",IF(C86&lt;25,"Normal",IF(C86&lt;30,"Sobrepeso","Obesidad"))))</f>
        <v/>
      </c>
      <c r="H86" s="14">
        <f>IF(AND(B86&lt;&gt;"",H$3&lt;&gt;""),ABS((F$3-B86)/(F$3-H$3)),"")</f>
        <v/>
      </c>
    </row>
    <row r="87">
      <c r="A87" s="15" t="inlineStr">
        <is>
          <t>25/04/2026</t>
        </is>
      </c>
      <c r="B87" s="16" t="n"/>
      <c r="C87" s="16">
        <f>IF(B87&lt;&gt;"",B87/(B$4/100)^2,"")</f>
        <v/>
      </c>
      <c r="D87" s="16">
        <f>IF(AND(B87&lt;&gt;"",B86&lt;&gt;""),B87-B86,"")</f>
        <v/>
      </c>
      <c r="E87" s="16">
        <f>IF(B87&lt;&gt;"",B87-F$3,"")</f>
        <v/>
      </c>
      <c r="F87" s="17" t="n"/>
      <c r="G87" s="15">
        <f>IF(B87="","",IF(C87&lt;18.5,"Bajo Peso",IF(C87&lt;25,"Normal",IF(C87&lt;30,"Sobrepeso","Obesidad"))))</f>
        <v/>
      </c>
      <c r="H87" s="18">
        <f>IF(AND(B87&lt;&gt;"",H$3&lt;&gt;""),ABS((F$3-B87)/(F$3-H$3)),"")</f>
        <v/>
      </c>
    </row>
    <row r="88">
      <c r="A88" s="11" t="inlineStr">
        <is>
          <t>26/04/2026</t>
        </is>
      </c>
      <c r="B88" s="12" t="n"/>
      <c r="C88" s="12">
        <f>IF(B88&lt;&gt;"",B88/(B$4/100)^2,"")</f>
        <v/>
      </c>
      <c r="D88" s="12">
        <f>IF(AND(B88&lt;&gt;"",B87&lt;&gt;""),B88-B87,"")</f>
        <v/>
      </c>
      <c r="E88" s="12">
        <f>IF(B88&lt;&gt;"",B88-F$3,"")</f>
        <v/>
      </c>
      <c r="F88" s="13" t="n"/>
      <c r="G88" s="11">
        <f>IF(B88="","",IF(C88&lt;18.5,"Bajo Peso",IF(C88&lt;25,"Normal",IF(C88&lt;30,"Sobrepeso","Obesidad"))))</f>
        <v/>
      </c>
      <c r="H88" s="14">
        <f>IF(AND(B88&lt;&gt;"",H$3&lt;&gt;""),ABS((F$3-B88)/(F$3-H$3)),"")</f>
        <v/>
      </c>
    </row>
    <row r="89">
      <c r="A89" s="15" t="inlineStr">
        <is>
          <t>27/04/2026</t>
        </is>
      </c>
      <c r="B89" s="16" t="n"/>
      <c r="C89" s="16">
        <f>IF(B89&lt;&gt;"",B89/(B$4/100)^2,"")</f>
        <v/>
      </c>
      <c r="D89" s="16">
        <f>IF(AND(B89&lt;&gt;"",B88&lt;&gt;""),B89-B88,"")</f>
        <v/>
      </c>
      <c r="E89" s="16">
        <f>IF(B89&lt;&gt;"",B89-F$3,"")</f>
        <v/>
      </c>
      <c r="F89" s="17" t="n"/>
      <c r="G89" s="15">
        <f>IF(B89="","",IF(C89&lt;18.5,"Bajo Peso",IF(C89&lt;25,"Normal",IF(C89&lt;30,"Sobrepeso","Obesidad"))))</f>
        <v/>
      </c>
      <c r="H89" s="18">
        <f>IF(AND(B89&lt;&gt;"",H$3&lt;&gt;""),ABS((F$3-B89)/(F$3-H$3)),"")</f>
        <v/>
      </c>
    </row>
    <row r="90">
      <c r="A90" s="11" t="inlineStr">
        <is>
          <t>28/04/2026</t>
        </is>
      </c>
      <c r="B90" s="12" t="n"/>
      <c r="C90" s="12">
        <f>IF(B90&lt;&gt;"",B90/(B$4/100)^2,"")</f>
        <v/>
      </c>
      <c r="D90" s="12">
        <f>IF(AND(B90&lt;&gt;"",B89&lt;&gt;""),B90-B89,"")</f>
        <v/>
      </c>
      <c r="E90" s="12">
        <f>IF(B90&lt;&gt;"",B90-F$3,"")</f>
        <v/>
      </c>
      <c r="F90" s="13" t="n"/>
      <c r="G90" s="11">
        <f>IF(B90="","",IF(C90&lt;18.5,"Bajo Peso",IF(C90&lt;25,"Normal",IF(C90&lt;30,"Sobrepeso","Obesidad"))))</f>
        <v/>
      </c>
      <c r="H90" s="14">
        <f>IF(AND(B90&lt;&gt;"",H$3&lt;&gt;""),ABS((F$3-B90)/(F$3-H$3)),"")</f>
        <v/>
      </c>
    </row>
    <row r="91">
      <c r="A91" s="15" t="inlineStr">
        <is>
          <t>29/04/2026</t>
        </is>
      </c>
      <c r="B91" s="16" t="n"/>
      <c r="C91" s="16">
        <f>IF(B91&lt;&gt;"",B91/(B$4/100)^2,"")</f>
        <v/>
      </c>
      <c r="D91" s="16">
        <f>IF(AND(B91&lt;&gt;"",B90&lt;&gt;""),B91-B90,"")</f>
        <v/>
      </c>
      <c r="E91" s="16">
        <f>IF(B91&lt;&gt;"",B91-F$3,"")</f>
        <v/>
      </c>
      <c r="F91" s="17" t="n"/>
      <c r="G91" s="15">
        <f>IF(B91="","",IF(C91&lt;18.5,"Bajo Peso",IF(C91&lt;25,"Normal",IF(C91&lt;30,"Sobrepeso","Obesidad"))))</f>
        <v/>
      </c>
      <c r="H91" s="18">
        <f>IF(AND(B91&lt;&gt;"",H$3&lt;&gt;""),ABS((F$3-B91)/(F$3-H$3)),"")</f>
        <v/>
      </c>
    </row>
    <row r="92">
      <c r="A92" s="11" t="inlineStr">
        <is>
          <t>30/04/2026</t>
        </is>
      </c>
      <c r="B92" s="12" t="n"/>
      <c r="C92" s="12">
        <f>IF(B92&lt;&gt;"",B92/(B$4/100)^2,"")</f>
        <v/>
      </c>
      <c r="D92" s="12">
        <f>IF(AND(B92&lt;&gt;"",B91&lt;&gt;""),B92-B91,"")</f>
        <v/>
      </c>
      <c r="E92" s="12">
        <f>IF(B92&lt;&gt;"",B92-F$3,"")</f>
        <v/>
      </c>
      <c r="F92" s="13" t="n"/>
      <c r="G92" s="11">
        <f>IF(B92="","",IF(C92&lt;18.5,"Bajo Peso",IF(C92&lt;25,"Normal",IF(C92&lt;30,"Sobrepeso","Obesidad"))))</f>
        <v/>
      </c>
      <c r="H92" s="14">
        <f>IF(AND(B92&lt;&gt;"",H$3&lt;&gt;""),ABS((F$3-B92)/(F$3-H$3)),"")</f>
        <v/>
      </c>
    </row>
    <row r="93">
      <c r="A93" s="15" t="inlineStr">
        <is>
          <t>01/05/2026</t>
        </is>
      </c>
      <c r="B93" s="16" t="n"/>
      <c r="C93" s="16">
        <f>IF(B93&lt;&gt;"",B93/(B$4/100)^2,"")</f>
        <v/>
      </c>
      <c r="D93" s="16">
        <f>IF(AND(B93&lt;&gt;"",B92&lt;&gt;""),B93-B92,"")</f>
        <v/>
      </c>
      <c r="E93" s="16">
        <f>IF(B93&lt;&gt;"",B93-F$3,"")</f>
        <v/>
      </c>
      <c r="F93" s="17" t="n"/>
      <c r="G93" s="15">
        <f>IF(B93="","",IF(C93&lt;18.5,"Bajo Peso",IF(C93&lt;25,"Normal",IF(C93&lt;30,"Sobrepeso","Obesidad"))))</f>
        <v/>
      </c>
      <c r="H93" s="18">
        <f>IF(AND(B93&lt;&gt;"",H$3&lt;&gt;""),ABS((F$3-B93)/(F$3-H$3)),"")</f>
        <v/>
      </c>
    </row>
    <row r="94">
      <c r="A94" s="11" t="inlineStr">
        <is>
          <t>02/05/2026</t>
        </is>
      </c>
      <c r="B94" s="12" t="n"/>
      <c r="C94" s="12">
        <f>IF(B94&lt;&gt;"",B94/(B$4/100)^2,"")</f>
        <v/>
      </c>
      <c r="D94" s="12">
        <f>IF(AND(B94&lt;&gt;"",B93&lt;&gt;""),B94-B93,"")</f>
        <v/>
      </c>
      <c r="E94" s="12">
        <f>IF(B94&lt;&gt;"",B94-F$3,"")</f>
        <v/>
      </c>
      <c r="F94" s="13" t="n"/>
      <c r="G94" s="11">
        <f>IF(B94="","",IF(C94&lt;18.5,"Bajo Peso",IF(C94&lt;25,"Normal",IF(C94&lt;30,"Sobrepeso","Obesidad"))))</f>
        <v/>
      </c>
      <c r="H94" s="14">
        <f>IF(AND(B94&lt;&gt;"",H$3&lt;&gt;""),ABS((F$3-B94)/(F$3-H$3)),"")</f>
        <v/>
      </c>
    </row>
    <row r="95">
      <c r="A95" s="15" t="inlineStr">
        <is>
          <t>03/05/2026</t>
        </is>
      </c>
      <c r="B95" s="16" t="n"/>
      <c r="C95" s="16">
        <f>IF(B95&lt;&gt;"",B95/(B$4/100)^2,"")</f>
        <v/>
      </c>
      <c r="D95" s="16">
        <f>IF(AND(B95&lt;&gt;"",B94&lt;&gt;""),B95-B94,"")</f>
        <v/>
      </c>
      <c r="E95" s="16">
        <f>IF(B95&lt;&gt;"",B95-F$3,"")</f>
        <v/>
      </c>
      <c r="F95" s="17" t="n"/>
      <c r="G95" s="15">
        <f>IF(B95="","",IF(C95&lt;18.5,"Bajo Peso",IF(C95&lt;25,"Normal",IF(C95&lt;30,"Sobrepeso","Obesidad"))))</f>
        <v/>
      </c>
      <c r="H95" s="18">
        <f>IF(AND(B95&lt;&gt;"",H$3&lt;&gt;""),ABS((F$3-B95)/(F$3-H$3)),"")</f>
        <v/>
      </c>
    </row>
    <row r="96">
      <c r="A96" s="11" t="inlineStr">
        <is>
          <t>04/05/2026</t>
        </is>
      </c>
      <c r="B96" s="12" t="n"/>
      <c r="C96" s="12">
        <f>IF(B96&lt;&gt;"",B96/(B$4/100)^2,"")</f>
        <v/>
      </c>
      <c r="D96" s="12">
        <f>IF(AND(B96&lt;&gt;"",B95&lt;&gt;""),B96-B95,"")</f>
        <v/>
      </c>
      <c r="E96" s="12">
        <f>IF(B96&lt;&gt;"",B96-F$3,"")</f>
        <v/>
      </c>
      <c r="F96" s="13" t="n"/>
      <c r="G96" s="11">
        <f>IF(B96="","",IF(C96&lt;18.5,"Bajo Peso",IF(C96&lt;25,"Normal",IF(C96&lt;30,"Sobrepeso","Obesidad"))))</f>
        <v/>
      </c>
      <c r="H96" s="14">
        <f>IF(AND(B96&lt;&gt;"",H$3&lt;&gt;""),ABS((F$3-B96)/(F$3-H$3)),"")</f>
        <v/>
      </c>
    </row>
    <row r="97">
      <c r="A97" s="15" t="inlineStr">
        <is>
          <t>05/05/2026</t>
        </is>
      </c>
      <c r="B97" s="16" t="n"/>
      <c r="C97" s="16">
        <f>IF(B97&lt;&gt;"",B97/(B$4/100)^2,"")</f>
        <v/>
      </c>
      <c r="D97" s="16">
        <f>IF(AND(B97&lt;&gt;"",B96&lt;&gt;""),B97-B96,"")</f>
        <v/>
      </c>
      <c r="E97" s="16">
        <f>IF(B97&lt;&gt;"",B97-F$3,"")</f>
        <v/>
      </c>
      <c r="F97" s="17" t="n"/>
      <c r="G97" s="15">
        <f>IF(B97="","",IF(C97&lt;18.5,"Bajo Peso",IF(C97&lt;25,"Normal",IF(C97&lt;30,"Sobrepeso","Obesidad"))))</f>
        <v/>
      </c>
      <c r="H97" s="18">
        <f>IF(AND(B97&lt;&gt;"",H$3&lt;&gt;""),ABS((F$3-B97)/(F$3-H$3)),"")</f>
        <v/>
      </c>
    </row>
  </sheetData>
  <mergeCells count="5">
    <mergeCell ref="A1:H1"/>
    <mergeCell ref="A2:D2"/>
    <mergeCell ref="E2:H2"/>
    <mergeCell ref="A6:H6"/>
    <mergeCell ref="J1:M1"/>
  </mergeCells>
  <conditionalFormatting sqref="D8:D97">
    <cfRule type="colorScale" priority="1">
      <colorScale>
        <cfvo type="num" val="-2"/>
        <cfvo type="num" val="0"/>
        <cfvo type="num" val="2"/>
        <color rgb="0010B981"/>
        <color rgb="00FFFFFF"/>
        <color rgb="00EF4444"/>
      </colorScale>
    </cfRule>
  </conditionalFormatting>
  <conditionalFormatting sqref="H8:H97">
    <cfRule type="dataBar" priority="2">
      <dataBar>
        <cfvo type="num" val="0"/>
        <cfvo type="num" val="1"/>
        <color rgb="0010B981"/>
      </dataBar>
    </cfRule>
  </conditionalFormatting>
  <dataValidations count="1">
    <dataValidation sqref="D4" showErrorMessage="1" showInputMessage="1" allowBlank="0" type="list">
      <formula1>"Masculino,Femenino,Otro"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1"/>
  <sheetViews>
    <sheetView workbookViewId="0">
      <selection activeCell="A1" sqref="A1"/>
    </sheetView>
  </sheetViews>
  <sheetFormatPr baseColWidth="8" defaultRowHeight="15"/>
  <cols>
    <col width="15" customWidth="1" min="1" max="1"/>
    <col width="70" customWidth="1" min="2" max="2"/>
  </cols>
  <sheetData>
    <row r="1" ht="35" customHeight="1">
      <c r="A1" s="1" t="inlineStr">
        <is>
          <t>INSTRUCCIONES DE USO</t>
        </is>
      </c>
    </row>
    <row r="2">
      <c r="A2" s="4" t="inlineStr"/>
      <c r="B2" s="22" t="inlineStr"/>
    </row>
    <row r="3" ht="25" customHeight="1">
      <c r="A3" s="23" t="inlineStr">
        <is>
          <t>PASO 1: CONFIGURACIÓN INICIAL</t>
        </is>
      </c>
    </row>
    <row r="4">
      <c r="A4" s="24" t="inlineStr">
        <is>
          <t>1.</t>
        </is>
      </c>
      <c r="B4" s="25" t="inlineStr">
        <is>
          <t>Complete la información personal en la sección superior (nombre, edad, altura, género)</t>
        </is>
      </c>
    </row>
    <row r="5">
      <c r="A5" s="4" t="inlineStr">
        <is>
          <t>2.</t>
        </is>
      </c>
      <c r="B5" s="22" t="inlineStr">
        <is>
          <t>Ingrese su peso inicial en kg</t>
        </is>
      </c>
    </row>
    <row r="6">
      <c r="A6" s="24" t="inlineStr">
        <is>
          <t>3.</t>
        </is>
      </c>
      <c r="B6" s="25" t="inlineStr">
        <is>
          <t>Defina su peso objetivo en kg</t>
        </is>
      </c>
    </row>
    <row r="7">
      <c r="A7" s="4" t="inlineStr">
        <is>
          <t>4.</t>
        </is>
      </c>
      <c r="B7" s="22" t="inlineStr">
        <is>
          <t>Establezca la fecha objetivo para alcanzar su meta</t>
        </is>
      </c>
    </row>
    <row r="8">
      <c r="A8" s="4" t="inlineStr"/>
      <c r="B8" s="22" t="inlineStr"/>
    </row>
    <row r="9" ht="25" customHeight="1">
      <c r="A9" s="23" t="inlineStr">
        <is>
          <t>PASO 2: REGISTRO DIARIO</t>
        </is>
      </c>
    </row>
    <row r="10">
      <c r="A10" s="24" t="inlineStr">
        <is>
          <t>1.</t>
        </is>
      </c>
      <c r="B10" s="25" t="inlineStr">
        <is>
          <t>Cada día, ingrese su peso en la columna "Peso (kg)"</t>
        </is>
      </c>
    </row>
    <row r="11">
      <c r="A11" s="4" t="inlineStr">
        <is>
          <t>2.</t>
        </is>
      </c>
      <c r="B11" s="22" t="inlineStr">
        <is>
          <t>El IMC se calculará automáticamente</t>
        </is>
      </c>
    </row>
    <row r="12">
      <c r="A12" s="24" t="inlineStr">
        <is>
          <t>3.</t>
        </is>
      </c>
      <c r="B12" s="25" t="inlineStr">
        <is>
          <t>La diferencia diaria y acumulada se actualizarán automáticamente</t>
        </is>
      </c>
    </row>
    <row r="13">
      <c r="A13" s="4" t="inlineStr">
        <is>
          <t>4.</t>
        </is>
      </c>
      <c r="B13" s="22" t="inlineStr">
        <is>
          <t>Agregue notas relevantes (ejercicio, alimentación, etc.)</t>
        </is>
      </c>
    </row>
    <row r="14">
      <c r="A14" s="4" t="inlineStr"/>
      <c r="B14" s="22" t="inlineStr"/>
    </row>
    <row r="15" ht="25" customHeight="1">
      <c r="A15" s="23" t="inlineStr">
        <is>
          <t>PASO 3: INTERPRETACIÓN</t>
        </is>
      </c>
    </row>
    <row r="16">
      <c r="A16" s="24" t="inlineStr">
        <is>
          <t>• IMC &lt; 18.5:</t>
        </is>
      </c>
      <c r="B16" s="25" t="inlineStr">
        <is>
          <t>Bajo Peso</t>
        </is>
      </c>
    </row>
    <row r="17">
      <c r="A17" s="4" t="inlineStr">
        <is>
          <t>• IMC 18.5-24.9:</t>
        </is>
      </c>
      <c r="B17" s="22" t="inlineStr">
        <is>
          <t>Peso Normal</t>
        </is>
      </c>
    </row>
    <row r="18">
      <c r="A18" s="24" t="inlineStr">
        <is>
          <t>• IMC 25-29.9:</t>
        </is>
      </c>
      <c r="B18" s="25" t="inlineStr">
        <is>
          <t>Sobrepeso</t>
        </is>
      </c>
    </row>
    <row r="19">
      <c r="A19" s="4" t="inlineStr">
        <is>
          <t>• IMC ≥ 30:</t>
        </is>
      </c>
      <c r="B19" s="22" t="inlineStr">
        <is>
          <t>Obesidad</t>
        </is>
      </c>
    </row>
    <row r="20">
      <c r="A20" s="4" t="inlineStr"/>
      <c r="B20" s="22" t="inlineStr"/>
    </row>
    <row r="21" ht="25" customHeight="1">
      <c r="A21" s="23" t="inlineStr">
        <is>
          <t>CONSEJOS PARA MEJORES RESULTADOS</t>
        </is>
      </c>
    </row>
    <row r="22">
      <c r="A22" s="26" t="inlineStr">
        <is>
          <t>✓</t>
        </is>
      </c>
      <c r="B22" s="25" t="inlineStr">
        <is>
          <t>Pésese siempre a la misma hora (preferiblemente por la mañana)</t>
        </is>
      </c>
    </row>
    <row r="23">
      <c r="A23" s="27" t="inlineStr">
        <is>
          <t>✓</t>
        </is>
      </c>
      <c r="B23" s="22" t="inlineStr">
        <is>
          <t>Use la misma báscula para mayor consistencia</t>
        </is>
      </c>
    </row>
    <row r="24">
      <c r="A24" s="26" t="inlineStr">
        <is>
          <t>✓</t>
        </is>
      </c>
      <c r="B24" s="25" t="inlineStr">
        <is>
          <t>Registre su peso después de ir al baño y antes de desayunar</t>
        </is>
      </c>
    </row>
    <row r="25">
      <c r="A25" s="27" t="inlineStr">
        <is>
          <t>✓</t>
        </is>
      </c>
      <c r="B25" s="22" t="inlineStr">
        <is>
          <t>No se pese todos los días si las fluctuaciones le causan ansiedad</t>
        </is>
      </c>
    </row>
    <row r="26">
      <c r="A26" s="26" t="inlineStr">
        <is>
          <t>✓</t>
        </is>
      </c>
      <c r="B26" s="25" t="inlineStr">
        <is>
          <t>Enfóquese en la tendencia general, no en variaciones diarias</t>
        </is>
      </c>
    </row>
    <row r="27">
      <c r="A27" s="27" t="inlineStr">
        <is>
          <t>✓</t>
        </is>
      </c>
      <c r="B27" s="22" t="inlineStr">
        <is>
          <t>Combine con medidas de perímetro corporal para mejor seguimiento</t>
        </is>
      </c>
    </row>
    <row r="28">
      <c r="A28" s="4" t="inlineStr"/>
      <c r="B28" s="22" t="inlineStr"/>
    </row>
    <row r="29" ht="25" customHeight="1">
      <c r="A29" s="23" t="inlineStr">
        <is>
          <t>CARACTERÍSTICAS DE LA PLANTILLA</t>
        </is>
      </c>
    </row>
    <row r="30">
      <c r="A30" s="24" t="inlineStr">
        <is>
          <t>• Cálculo automático de IMC</t>
        </is>
      </c>
      <c r="B30" s="25" t="inlineStr">
        <is>
          <t>Basado en su altura y peso</t>
        </is>
      </c>
    </row>
    <row r="31">
      <c r="A31" s="4" t="inlineStr">
        <is>
          <t>• Seguimiento de diferencias</t>
        </is>
      </c>
      <c r="B31" s="22" t="inlineStr">
        <is>
          <t>Diarias y acumuladas</t>
        </is>
      </c>
    </row>
    <row r="32">
      <c r="A32" s="24" t="inlineStr">
        <is>
          <t>• Indicador de progreso</t>
        </is>
      </c>
      <c r="B32" s="25" t="inlineStr">
        <is>
          <t>Visual con barras de datos</t>
        </is>
      </c>
    </row>
    <row r="33">
      <c r="A33" s="4" t="inlineStr">
        <is>
          <t>• Clasificación automática</t>
        </is>
      </c>
      <c r="B33" s="22" t="inlineStr">
        <is>
          <t>Del estado de peso según IMC</t>
        </is>
      </c>
    </row>
    <row r="34">
      <c r="A34" s="24" t="inlineStr">
        <is>
          <t>• Estadísticas completas</t>
        </is>
      </c>
      <c r="B34" s="25" t="inlineStr">
        <is>
          <t>Peso mínimo, máximo y promedio</t>
        </is>
      </c>
    </row>
    <row r="35">
      <c r="A35" s="4" t="inlineStr">
        <is>
          <t>• Gráficos de evolución</t>
        </is>
      </c>
      <c r="B35" s="22" t="inlineStr">
        <is>
          <t>En la hoja de Estadísticas</t>
        </is>
      </c>
    </row>
    <row r="36">
      <c r="A36" s="4" t="inlineStr"/>
      <c r="B36" s="22" t="inlineStr"/>
    </row>
    <row r="37" ht="25" customHeight="1">
      <c r="A37" s="23" t="inlineStr">
        <is>
          <t>NOTAS IMPORTANTES</t>
        </is>
      </c>
    </row>
    <row r="38">
      <c r="A38" s="26" t="inlineStr">
        <is>
          <t>⚠</t>
        </is>
      </c>
      <c r="B38" s="25" t="inlineStr">
        <is>
          <t>Esta plantilla es para uso personal y seguimiento general</t>
        </is>
      </c>
    </row>
    <row r="39">
      <c r="A39" s="27" t="inlineStr">
        <is>
          <t>⚠</t>
        </is>
      </c>
      <c r="B39" s="22" t="inlineStr">
        <is>
          <t>No sustituye consultas médicas profesionales</t>
        </is>
      </c>
    </row>
    <row r="40">
      <c r="A40" s="26" t="inlineStr">
        <is>
          <t>⚠</t>
        </is>
      </c>
      <c r="B40" s="25" t="inlineStr">
        <is>
          <t>Consulte a un médico antes de iniciar cualquier programa de pérdida de peso</t>
        </is>
      </c>
    </row>
    <row r="41">
      <c r="A41" s="27" t="inlineStr">
        <is>
          <t>⚠</t>
        </is>
      </c>
      <c r="B41" s="22" t="inlineStr">
        <is>
          <t>Los cambios de peso saludables son graduales (0.5-1 kg por semana)</t>
        </is>
      </c>
    </row>
  </sheetData>
  <mergeCells count="7">
    <mergeCell ref="A1:F1"/>
    <mergeCell ref="A3:F3"/>
    <mergeCell ref="A9:F9"/>
    <mergeCell ref="A15:F15"/>
    <mergeCell ref="A21:F21"/>
    <mergeCell ref="A29:F29"/>
    <mergeCell ref="A37:F3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6" customWidth="1" min="3" max="3"/>
    <col width="14" customWidth="1" min="4" max="4"/>
    <col width="12" customWidth="1" min="6" max="6"/>
    <col width="15" customWidth="1" min="7" max="7"/>
    <col width="16" customWidth="1" min="8" max="8"/>
  </cols>
  <sheetData>
    <row r="1" ht="35" customHeight="1">
      <c r="A1" s="1" t="inlineStr">
        <is>
          <t>ESTADÍSTICAS Y ANÁLISIS DETALLADO</t>
        </is>
      </c>
    </row>
    <row r="3">
      <c r="A3" s="3" t="inlineStr">
        <is>
          <t>RESUMEN SEMANAL</t>
        </is>
      </c>
      <c r="F3" s="3" t="inlineStr">
        <is>
          <t>ANÁLISIS MENSUAL</t>
        </is>
      </c>
    </row>
    <row r="4">
      <c r="A4" s="28" t="inlineStr">
        <is>
          <t>Semana</t>
        </is>
      </c>
      <c r="B4" s="28" t="inlineStr">
        <is>
          <t>Peso Promedio</t>
        </is>
      </c>
      <c r="C4" s="28" t="inlineStr">
        <is>
          <t>Cambio Semanal</t>
        </is>
      </c>
      <c r="D4" s="28" t="inlineStr">
        <is>
          <t>Tendencia</t>
        </is>
      </c>
      <c r="F4" s="28" t="inlineStr">
        <is>
          <t>Mes</t>
        </is>
      </c>
      <c r="G4" s="28" t="inlineStr">
        <is>
          <t>Peso Promedio</t>
        </is>
      </c>
      <c r="H4" s="28" t="inlineStr">
        <is>
          <t>Cambio Mensual</t>
        </is>
      </c>
    </row>
    <row r="5">
      <c r="A5" s="17" t="inlineStr">
        <is>
          <t>Semana 1</t>
        </is>
      </c>
      <c r="B5" s="16">
        <f>AVERAGE('Control de Peso'!B8:B14)</f>
        <v/>
      </c>
      <c r="C5" s="16">
        <f>B5-'Control de Peso'!F3</f>
        <v/>
      </c>
      <c r="D5" s="15">
        <f>IF(C5&lt;0,"▼ Bajando",IF(C5&gt;0,"▲ Subiendo","= Estable"))</f>
        <v/>
      </c>
      <c r="F5" s="17" t="inlineStr">
        <is>
          <t>Mes 1</t>
        </is>
      </c>
      <c r="G5" s="16">
        <f>AVERAGE('Control de Peso'!B8:B37)</f>
        <v/>
      </c>
      <c r="H5" s="16">
        <f>G5-'Control de Peso'!F3</f>
        <v/>
      </c>
    </row>
    <row r="6">
      <c r="A6" s="17" t="inlineStr">
        <is>
          <t>Semana 2</t>
        </is>
      </c>
      <c r="B6" s="16">
        <f>AVERAGE('Control de Peso'!B15:B21)</f>
        <v/>
      </c>
      <c r="C6" s="16">
        <f>B6-B5</f>
        <v/>
      </c>
      <c r="D6" s="15">
        <f>IF(C6&lt;0,"▼ Bajando",IF(C6&gt;0,"▲ Subiendo","= Estable"))</f>
        <v/>
      </c>
      <c r="F6" s="17" t="inlineStr">
        <is>
          <t>Mes 2</t>
        </is>
      </c>
      <c r="G6" s="16">
        <f>AVERAGE('Control de Peso'!B38:B67)</f>
        <v/>
      </c>
      <c r="H6" s="16">
        <f>G6-G5</f>
        <v/>
      </c>
    </row>
    <row r="7">
      <c r="A7" s="17" t="inlineStr">
        <is>
          <t>Semana 3</t>
        </is>
      </c>
      <c r="B7" s="16">
        <f>AVERAGE('Control de Peso'!B22:B28)</f>
        <v/>
      </c>
      <c r="C7" s="16">
        <f>B7-B6</f>
        <v/>
      </c>
      <c r="D7" s="15">
        <f>IF(C7&lt;0,"▼ Bajando",IF(C7&gt;0,"▲ Subiendo","= Estable"))</f>
        <v/>
      </c>
      <c r="F7" s="17" t="inlineStr">
        <is>
          <t>Mes 3</t>
        </is>
      </c>
      <c r="G7" s="16">
        <f>AVERAGE('Control de Peso'!B68:B97)</f>
        <v/>
      </c>
      <c r="H7" s="16">
        <f>G7-G6</f>
        <v/>
      </c>
    </row>
    <row r="8">
      <c r="A8" s="17" t="inlineStr">
        <is>
          <t>Semana 4</t>
        </is>
      </c>
      <c r="B8" s="16">
        <f>AVERAGE('Control de Peso'!B29:B35)</f>
        <v/>
      </c>
      <c r="C8" s="16">
        <f>B8-B7</f>
        <v/>
      </c>
      <c r="D8" s="15">
        <f>IF(C8&lt;0,"▼ Bajando",IF(C8&gt;0,"▲ Subiendo","= Estable"))</f>
        <v/>
      </c>
    </row>
    <row r="9">
      <c r="A9" s="17" t="inlineStr">
        <is>
          <t>Semana 5</t>
        </is>
      </c>
      <c r="B9" s="16">
        <f>AVERAGE('Control de Peso'!B36:B42)</f>
        <v/>
      </c>
      <c r="C9" s="16">
        <f>B9-B8</f>
        <v/>
      </c>
      <c r="D9" s="15">
        <f>IF(C9&lt;0,"▼ Bajando",IF(C9&gt;0,"▲ Subiendo","= Estable"))</f>
        <v/>
      </c>
    </row>
    <row r="10">
      <c r="A10" s="17" t="inlineStr">
        <is>
          <t>Semana 6</t>
        </is>
      </c>
      <c r="B10" s="16">
        <f>AVERAGE('Control de Peso'!B43:B49)</f>
        <v/>
      </c>
      <c r="C10" s="16">
        <f>B10-B9</f>
        <v/>
      </c>
      <c r="D10" s="15">
        <f>IF(C10&lt;0,"▼ Bajando",IF(C10&gt;0,"▲ Subiendo","= Estable"))</f>
        <v/>
      </c>
    </row>
    <row r="11">
      <c r="A11" s="17" t="inlineStr">
        <is>
          <t>Semana 7</t>
        </is>
      </c>
      <c r="B11" s="16">
        <f>AVERAGE('Control de Peso'!B50:B56)</f>
        <v/>
      </c>
      <c r="C11" s="16">
        <f>B11-B10</f>
        <v/>
      </c>
      <c r="D11" s="15">
        <f>IF(C11&lt;0,"▼ Bajando",IF(C11&gt;0,"▲ Subiendo","= Estable"))</f>
        <v/>
      </c>
    </row>
    <row r="12">
      <c r="A12" s="17" t="inlineStr">
        <is>
          <t>Semana 8</t>
        </is>
      </c>
      <c r="B12" s="16">
        <f>AVERAGE('Control de Peso'!B57:B63)</f>
        <v/>
      </c>
      <c r="C12" s="16">
        <f>B12-B11</f>
        <v/>
      </c>
      <c r="D12" s="15">
        <f>IF(C12&lt;0,"▼ Bajando",IF(C12&gt;0,"▲ Subiendo","= Estable"))</f>
        <v/>
      </c>
    </row>
    <row r="13">
      <c r="A13" s="17" t="inlineStr">
        <is>
          <t>Semana 9</t>
        </is>
      </c>
      <c r="B13" s="16">
        <f>AVERAGE('Control de Peso'!B64:B70)</f>
        <v/>
      </c>
      <c r="C13" s="16">
        <f>B13-B12</f>
        <v/>
      </c>
      <c r="D13" s="15">
        <f>IF(C13&lt;0,"▼ Bajando",IF(C13&gt;0,"▲ Subiendo","= Estable"))</f>
        <v/>
      </c>
    </row>
    <row r="14">
      <c r="A14" s="17" t="inlineStr">
        <is>
          <t>Semana 10</t>
        </is>
      </c>
      <c r="B14" s="16">
        <f>AVERAGE('Control de Peso'!B71:B77)</f>
        <v/>
      </c>
      <c r="C14" s="16">
        <f>B14-B13</f>
        <v/>
      </c>
      <c r="D14" s="15">
        <f>IF(C14&lt;0,"▼ Bajando",IF(C14&gt;0,"▲ Subiendo","= Estable"))</f>
        <v/>
      </c>
    </row>
    <row r="15">
      <c r="A15" s="17" t="inlineStr">
        <is>
          <t>Semana 11</t>
        </is>
      </c>
      <c r="B15" s="16">
        <f>AVERAGE('Control de Peso'!B78:B84)</f>
        <v/>
      </c>
      <c r="C15" s="16">
        <f>B15-B14</f>
        <v/>
      </c>
      <c r="D15" s="15">
        <f>IF(C15&lt;0,"▼ Bajando",IF(C15&gt;0,"▲ Subiendo","= Estable"))</f>
        <v/>
      </c>
    </row>
    <row r="16">
      <c r="A16" s="17" t="inlineStr">
        <is>
          <t>Semana 12</t>
        </is>
      </c>
      <c r="B16" s="16">
        <f>AVERAGE('Control de Peso'!B85:B91)</f>
        <v/>
      </c>
      <c r="C16" s="16">
        <f>B16-B15</f>
        <v/>
      </c>
      <c r="D16" s="15">
        <f>IF(C16&lt;0,"▼ Bajando",IF(C16&gt;0,"▲ Subiendo","= Estable"))</f>
        <v/>
      </c>
    </row>
    <row r="17">
      <c r="A17" s="17" t="inlineStr">
        <is>
          <t>Semana 13</t>
        </is>
      </c>
      <c r="B17" s="16">
        <f>AVERAGE('Control de Peso'!B92:B98)</f>
        <v/>
      </c>
      <c r="C17" s="16">
        <f>B17-B16</f>
        <v/>
      </c>
      <c r="D17" s="15">
        <f>IF(C17&lt;0,"▼ Bajando",IF(C17&gt;0,"▲ Subiendo","= Estable"))</f>
        <v/>
      </c>
    </row>
  </sheetData>
  <mergeCells count="3">
    <mergeCell ref="A1:H1"/>
    <mergeCell ref="A3:D3"/>
    <mergeCell ref="F3:H3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2026-02-05T20:02:51Z</dcterms:created>
  <dcterms:modified xmlns:dcterms="http://purl.org/dc/terms/" xmlns:xsi="http://www.w3.org/2001/XMLSchema-instance" xsi:type="dcterms:W3CDTF">2026-02-05T20:02:51Z</dcterms:modified>
</cp:coreProperties>
</file>