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Escandallo de Costes" sheetId="1" state="visible" r:id="rId1"/>
    <sheet xmlns:r="http://schemas.openxmlformats.org/officeDocument/2006/relationships" name="Base de Materiales" sheetId="2" state="visible" r:id="rId2"/>
    <sheet xmlns:r="http://schemas.openxmlformats.org/officeDocument/2006/relationships" name="Resumen Ejecutivo" sheetId="3" state="visible" r:id="rId3"/>
    <sheet xmlns:r="http://schemas.openxmlformats.org/officeDocument/2006/relationships" name="Instrucciones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4">
    <numFmt numFmtId="164" formatCode="0&quot;%&quot;"/>
    <numFmt numFmtId="165" formatCode="0.0&quot;%&quot;"/>
    <numFmt numFmtId="166" formatCode="#,##0.00 &quot;€&quot;"/>
    <numFmt numFmtId="167" formatCode="0.0%"/>
  </numFmts>
  <fonts count="12">
    <font>
      <name val="Calibri"/>
      <family val="2"/>
      <color theme="1"/>
      <sz val="11"/>
      <scheme val="minor"/>
    </font>
    <font>
      <name val="Calibri"/>
      <b val="1"/>
      <color rgb="00FFFFFF"/>
      <sz val="16"/>
    </font>
    <font>
      <b val="1"/>
    </font>
    <font>
      <name val="Calibri"/>
      <b val="1"/>
      <color rgb="00FFFFFF"/>
      <sz val="12"/>
    </font>
    <font>
      <b val="1"/>
      <sz val="11"/>
    </font>
    <font>
      <b val="1"/>
      <color rgb="00FFFFFF"/>
      <sz val="12"/>
    </font>
    <font>
      <b val="1"/>
      <color rgb="00FFFFFF"/>
      <sz val="14"/>
    </font>
    <font>
      <name val="Calibri"/>
      <b val="1"/>
      <color rgb="00FFFFFF"/>
      <sz val="14"/>
    </font>
    <font>
      <b val="1"/>
      <color rgb="001E3A8A"/>
      <sz val="11"/>
    </font>
    <font>
      <b val="1"/>
      <sz val="10"/>
    </font>
    <font>
      <color rgb="0010B981"/>
    </font>
    <font>
      <b val="1"/>
      <color rgb="001E3A8A"/>
      <sz val="13"/>
    </font>
  </fonts>
  <fills count="7">
    <fill>
      <patternFill/>
    </fill>
    <fill>
      <patternFill patternType="gray125"/>
    </fill>
    <fill>
      <patternFill patternType="solid">
        <fgColor rgb="001E3A8A"/>
        <bgColor rgb="001E3A8A"/>
      </patternFill>
    </fill>
    <fill>
      <patternFill patternType="solid">
        <fgColor rgb="00F3F4F6"/>
        <bgColor rgb="00F3F4F6"/>
      </patternFill>
    </fill>
    <fill>
      <patternFill patternType="solid">
        <fgColor rgb="003B82F6"/>
        <bgColor rgb="003B82F6"/>
      </patternFill>
    </fill>
    <fill>
      <patternFill patternType="solid">
        <fgColor rgb="0010B981"/>
        <bgColor rgb="0010B981"/>
      </patternFill>
    </fill>
    <fill>
      <patternFill patternType="solid">
        <fgColor rgb="00F59E0B"/>
        <bgColor rgb="00F59E0B"/>
      </patternFill>
    </fill>
  </fills>
  <borders count="3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  <border>
      <left style="medium">
        <color rgb="001E3A8A"/>
      </left>
      <right style="medium">
        <color rgb="001E3A8A"/>
      </right>
      <top style="medium">
        <color rgb="001E3A8A"/>
      </top>
      <bottom style="medium">
        <color rgb="001E3A8A"/>
      </bottom>
    </border>
  </borders>
  <cellStyleXfs count="1">
    <xf numFmtId="0" fontId="0" fillId="0" borderId="0"/>
  </cellStyleXfs>
  <cellXfs count="39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1" pivotButton="0" quotePrefix="0" xfId="0"/>
    <xf numFmtId="0" fontId="0" fillId="0" borderId="1" pivotButton="0" quotePrefix="0" xfId="0"/>
    <xf numFmtId="0" fontId="3" fillId="2" borderId="1" applyAlignment="1" pivotButton="0" quotePrefix="0" xfId="0">
      <alignment horizontal="center" vertical="center" wrapText="1"/>
    </xf>
    <xf numFmtId="0" fontId="0" fillId="3" borderId="1" applyAlignment="1" pivotButton="0" quotePrefix="0" xfId="0">
      <alignment horizontal="center" vertical="center"/>
    </xf>
    <xf numFmtId="0" fontId="0" fillId="3" borderId="1" applyAlignment="1" pivotButton="0" quotePrefix="0" xfId="0">
      <alignment horizontal="left" vertical="center"/>
    </xf>
    <xf numFmtId="4" fontId="0" fillId="3" borderId="1" applyAlignment="1" pivotButton="0" quotePrefix="0" xfId="0">
      <alignment horizontal="left" vertical="center"/>
    </xf>
    <xf numFmtId="164" fontId="0" fillId="3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left" vertical="center"/>
    </xf>
    <xf numFmtId="4" fontId="0" fillId="0" borderId="1" applyAlignment="1" pivotButton="0" quotePrefix="0" xfId="0">
      <alignment horizontal="left" vertical="center"/>
    </xf>
    <xf numFmtId="164" fontId="0" fillId="0" borderId="1" applyAlignment="1" pivotButton="0" quotePrefix="0" xfId="0">
      <alignment horizontal="center" vertical="center"/>
    </xf>
    <xf numFmtId="0" fontId="4" fillId="4" borderId="0" applyAlignment="1" pivotButton="0" quotePrefix="0" xfId="0">
      <alignment horizontal="right" vertical="center"/>
    </xf>
    <xf numFmtId="4" fontId="4" fillId="0" borderId="2" pivotButton="0" quotePrefix="0" xfId="0"/>
    <xf numFmtId="165" fontId="4" fillId="0" borderId="2" pivotButton="0" quotePrefix="0" xfId="0"/>
    <xf numFmtId="0" fontId="2" fillId="0" borderId="1" applyAlignment="1" pivotButton="0" quotePrefix="0" xfId="0">
      <alignment horizontal="right" vertical="center"/>
    </xf>
    <xf numFmtId="4" fontId="0" fillId="0" borderId="1" pivotButton="0" quotePrefix="0" xfId="0"/>
    <xf numFmtId="0" fontId="5" fillId="5" borderId="0" applyAlignment="1" pivotButton="0" quotePrefix="0" xfId="0">
      <alignment horizontal="right" vertical="center"/>
    </xf>
    <xf numFmtId="4" fontId="5" fillId="5" borderId="2" pivotButton="0" quotePrefix="0" xfId="0"/>
    <xf numFmtId="0" fontId="2" fillId="0" borderId="0" applyAlignment="1" pivotButton="0" quotePrefix="0" xfId="0">
      <alignment horizontal="right" vertical="center"/>
    </xf>
    <xf numFmtId="0" fontId="0" fillId="0" borderId="0" applyAlignment="1" pivotButton="0" quotePrefix="0" xfId="0">
      <alignment horizontal="center" vertical="center"/>
    </xf>
    <xf numFmtId="0" fontId="6" fillId="2" borderId="0" applyAlignment="1" pivotButton="0" quotePrefix="0" xfId="0">
      <alignment horizontal="right" vertical="center"/>
    </xf>
    <xf numFmtId="166" fontId="6" fillId="2" borderId="2" pivotButton="0" quotePrefix="0" xfId="0"/>
    <xf numFmtId="0" fontId="7" fillId="2" borderId="0" applyAlignment="1" pivotButton="0" quotePrefix="0" xfId="0">
      <alignment horizontal="center" vertical="center"/>
    </xf>
    <xf numFmtId="0" fontId="3" fillId="2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left" vertical="center"/>
    </xf>
    <xf numFmtId="166" fontId="5" fillId="5" borderId="2" applyAlignment="1" pivotButton="0" quotePrefix="0" xfId="0">
      <alignment horizontal="center" vertical="center"/>
    </xf>
    <xf numFmtId="165" fontId="5" fillId="5" borderId="2" applyAlignment="1" pivotButton="0" quotePrefix="0" xfId="0">
      <alignment horizontal="center" vertical="center"/>
    </xf>
    <xf numFmtId="0" fontId="5" fillId="2" borderId="0" applyAlignment="1" pivotButton="0" quotePrefix="0" xfId="0">
      <alignment horizontal="center" vertical="center"/>
    </xf>
    <xf numFmtId="4" fontId="0" fillId="0" borderId="1" applyAlignment="1" pivotButton="0" quotePrefix="0" xfId="0">
      <alignment horizontal="right" vertical="center"/>
    </xf>
    <xf numFmtId="167" fontId="0" fillId="0" borderId="1" applyAlignment="1" pivotButton="0" quotePrefix="0" xfId="0">
      <alignment horizontal="center" vertical="center"/>
    </xf>
    <xf numFmtId="4" fontId="0" fillId="3" borderId="1" applyAlignment="1" pivotButton="0" quotePrefix="0" xfId="0">
      <alignment horizontal="right" vertical="center"/>
    </xf>
    <xf numFmtId="167" fontId="0" fillId="3" borderId="1" applyAlignment="1" pivotButton="0" quotePrefix="0" xfId="0">
      <alignment horizontal="center" vertical="center"/>
    </xf>
    <xf numFmtId="0" fontId="11" fillId="6" borderId="0" applyAlignment="1" pivotButton="0" quotePrefix="0" xfId="0">
      <alignment horizontal="center" vertical="center"/>
    </xf>
    <xf numFmtId="0" fontId="0" fillId="0" borderId="0" applyAlignment="1" pivotButton="0" quotePrefix="0" xfId="0">
      <alignment horizontal="left" vertical="center" wrapText="1"/>
    </xf>
    <xf numFmtId="0" fontId="8" fillId="3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/>
    </xf>
    <xf numFmtId="0" fontId="10" fillId="0" borderId="0" applyAlignment="1" pivotButton="0" quotePrefix="0" xfId="0">
      <alignment horizontal="left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Distribución de Costes por Categoría</a:t>
            </a:r>
          </a:p>
        </rich>
      </tx>
    </title>
    <plotArea>
      <pieChart>
        <varyColors val="1"/>
        <ser>
          <idx val="0"/>
          <order val="0"/>
          <tx>
            <strRef>
              <f>'Resumen Ejecutivo'!B10</f>
            </strRef>
          </tx>
          <spPr>
            <a:ln xmlns:a="http://schemas.openxmlformats.org/drawingml/2006/main">
              <a:prstDash val="solid"/>
            </a:ln>
          </spPr>
          <cat>
            <numRef>
              <f>'Resumen Ejecutivo'!$A$11:$A$15</f>
            </numRef>
          </cat>
          <val>
            <numRef>
              <f>'Resumen Ejecutivo'!$B$11:$B$15</f>
            </numRef>
          </val>
        </ser>
        <dLbls>
          <showPercent val="1"/>
        </dLbls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16</row>
      <rowOff>0</rowOff>
    </from>
    <ext cx="5400000" cy="36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22"/>
  <sheetViews>
    <sheetView workbookViewId="0">
      <selection activeCell="A1" sqref="A1"/>
    </sheetView>
  </sheetViews>
  <sheetFormatPr baseColWidth="8" defaultRowHeight="15"/>
  <cols>
    <col width="12" customWidth="1" min="1" max="1"/>
    <col width="35" customWidth="1" min="2" max="2"/>
    <col width="18" customWidth="1" min="3" max="3"/>
    <col width="10" customWidth="1" min="4" max="4"/>
    <col width="12" customWidth="1" min="5" max="5"/>
    <col width="15" customWidth="1" min="6" max="6"/>
    <col width="15" customWidth="1" min="7" max="7"/>
    <col width="12" customWidth="1" min="8" max="8"/>
  </cols>
  <sheetData>
    <row r="1" ht="30" customHeight="1">
      <c r="A1" s="1" t="inlineStr">
        <is>
          <t>ESCANDALLO DE COSTES - ANÁLISIS DETALLADO</t>
        </is>
      </c>
    </row>
    <row r="2">
      <c r="A2" s="2" t="inlineStr">
        <is>
          <t>Proyecto:</t>
        </is>
      </c>
      <c r="B2" s="3" t="inlineStr">
        <is>
          <t>Nombre del Proyecto</t>
        </is>
      </c>
      <c r="C2" s="3" t="n"/>
      <c r="D2" s="3" t="n"/>
      <c r="E2" s="2" t="inlineStr">
        <is>
          <t>Fecha:</t>
        </is>
      </c>
      <c r="F2" s="3" t="inlineStr">
        <is>
          <t>05/02/2026</t>
        </is>
      </c>
      <c r="G2" s="3" t="n"/>
      <c r="H2" s="3" t="n"/>
    </row>
    <row r="3">
      <c r="A3" s="2" t="inlineStr">
        <is>
          <t>Cliente:</t>
        </is>
      </c>
      <c r="B3" s="3" t="inlineStr">
        <is>
          <t>Nombre del Cliente</t>
        </is>
      </c>
      <c r="C3" s="3" t="n"/>
      <c r="D3" s="3" t="n"/>
      <c r="E3" s="2" t="inlineStr">
        <is>
          <t>Versión:</t>
        </is>
      </c>
      <c r="F3" s="3" t="inlineStr">
        <is>
          <t>1.0</t>
        </is>
      </c>
      <c r="G3" s="3" t="n"/>
      <c r="H3" s="3" t="n"/>
    </row>
    <row r="5" ht="35" customHeight="1">
      <c r="A5" s="4" t="inlineStr">
        <is>
          <t>Código</t>
        </is>
      </c>
      <c r="B5" s="4" t="inlineStr">
        <is>
          <t>Descripción</t>
        </is>
      </c>
      <c r="C5" s="4" t="inlineStr">
        <is>
          <t>Categoría</t>
        </is>
      </c>
      <c r="D5" s="4" t="inlineStr">
        <is>
          <t>Unidad</t>
        </is>
      </c>
      <c r="E5" s="4" t="inlineStr">
        <is>
          <t>Cantidad</t>
        </is>
      </c>
      <c r="F5" s="4" t="inlineStr">
        <is>
          <t>Precio Unit. (€)</t>
        </is>
      </c>
      <c r="G5" s="4" t="inlineStr">
        <is>
          <t>Total (€)</t>
        </is>
      </c>
      <c r="H5" s="4" t="inlineStr">
        <is>
          <t>Margen (%)</t>
        </is>
      </c>
    </row>
    <row r="6">
      <c r="A6" s="5" t="inlineStr">
        <is>
          <t>MP-001</t>
        </is>
      </c>
      <c r="B6" s="6" t="inlineStr">
        <is>
          <t>Acero inoxidable AISI 304</t>
        </is>
      </c>
      <c r="C6" s="5" t="inlineStr">
        <is>
          <t>Materias Primas</t>
        </is>
      </c>
      <c r="D6" s="5" t="inlineStr">
        <is>
          <t>kg</t>
        </is>
      </c>
      <c r="E6" s="5" t="n">
        <v>50</v>
      </c>
      <c r="F6" s="7" t="n">
        <v>4.5</v>
      </c>
      <c r="G6" s="7">
        <f>E6*F6</f>
        <v/>
      </c>
      <c r="H6" s="8" t="n">
        <v>15</v>
      </c>
    </row>
    <row r="7">
      <c r="A7" s="9" t="inlineStr">
        <is>
          <t>MP-002</t>
        </is>
      </c>
      <c r="B7" s="10" t="inlineStr">
        <is>
          <t>Pintura epoxi industrial</t>
        </is>
      </c>
      <c r="C7" s="9" t="inlineStr">
        <is>
          <t>Materias Primas</t>
        </is>
      </c>
      <c r="D7" s="9" t="inlineStr">
        <is>
          <t>litro</t>
        </is>
      </c>
      <c r="E7" s="9" t="n">
        <v>20</v>
      </c>
      <c r="F7" s="11" t="n">
        <v>12.8</v>
      </c>
      <c r="G7" s="11">
        <f>E7*F7</f>
        <v/>
      </c>
      <c r="H7" s="12" t="n">
        <v>20</v>
      </c>
    </row>
    <row r="8">
      <c r="A8" s="5" t="inlineStr">
        <is>
          <t>MP-003</t>
        </is>
      </c>
      <c r="B8" s="6" t="inlineStr">
        <is>
          <t>Tornillería DIN 933</t>
        </is>
      </c>
      <c r="C8" s="5" t="inlineStr">
        <is>
          <t>Materias Primas</t>
        </is>
      </c>
      <c r="D8" s="5" t="inlineStr">
        <is>
          <t>ud</t>
        </is>
      </c>
      <c r="E8" s="5" t="n">
        <v>500</v>
      </c>
      <c r="F8" s="7" t="n">
        <v>0.08</v>
      </c>
      <c r="G8" s="7">
        <f>E8*F8</f>
        <v/>
      </c>
      <c r="H8" s="8" t="n">
        <v>25</v>
      </c>
    </row>
    <row r="9">
      <c r="A9" s="9" t="inlineStr">
        <is>
          <t>MO-001</t>
        </is>
      </c>
      <c r="B9" s="10" t="inlineStr">
        <is>
          <t>Operario soldador especializado</t>
        </is>
      </c>
      <c r="C9" s="9" t="inlineStr">
        <is>
          <t>Mano de Obra</t>
        </is>
      </c>
      <c r="D9" s="9" t="inlineStr">
        <is>
          <t>hora</t>
        </is>
      </c>
      <c r="E9" s="9" t="n">
        <v>40</v>
      </c>
      <c r="F9" s="11" t="n">
        <v>25</v>
      </c>
      <c r="G9" s="11">
        <f>E9*F9</f>
        <v/>
      </c>
      <c r="H9" s="12" t="n">
        <v>30</v>
      </c>
    </row>
    <row r="10">
      <c r="A10" s="5" t="inlineStr">
        <is>
          <t>MO-002</t>
        </is>
      </c>
      <c r="B10" s="6" t="inlineStr">
        <is>
          <t>Operario montaje</t>
        </is>
      </c>
      <c r="C10" s="5" t="inlineStr">
        <is>
          <t>Mano de Obra</t>
        </is>
      </c>
      <c r="D10" s="5" t="inlineStr">
        <is>
          <t>hora</t>
        </is>
      </c>
      <c r="E10" s="5" t="n">
        <v>60</v>
      </c>
      <c r="F10" s="7" t="n">
        <v>18.5</v>
      </c>
      <c r="G10" s="7">
        <f>E10*F10</f>
        <v/>
      </c>
      <c r="H10" s="8" t="n">
        <v>30</v>
      </c>
    </row>
    <row r="11">
      <c r="A11" s="9" t="inlineStr">
        <is>
          <t>EQ-001</t>
        </is>
      </c>
      <c r="B11" s="10" t="inlineStr">
        <is>
          <t>Alquiler maquinaria pesada</t>
        </is>
      </c>
      <c r="C11" s="9" t="inlineStr">
        <is>
          <t>Equipamiento</t>
        </is>
      </c>
      <c r="D11" s="9" t="inlineStr">
        <is>
          <t>día</t>
        </is>
      </c>
      <c r="E11" s="9" t="n">
        <v>5</v>
      </c>
      <c r="F11" s="11" t="n">
        <v>150</v>
      </c>
      <c r="G11" s="11">
        <f>E11*F11</f>
        <v/>
      </c>
      <c r="H11" s="12" t="n">
        <v>10</v>
      </c>
    </row>
    <row r="12">
      <c r="A12" s="5" t="inlineStr">
        <is>
          <t>EQ-002</t>
        </is>
      </c>
      <c r="B12" s="6" t="inlineStr">
        <is>
          <t>Herramientas especiales</t>
        </is>
      </c>
      <c r="C12" s="5" t="inlineStr">
        <is>
          <t>Equipamiento</t>
        </is>
      </c>
      <c r="D12" s="5" t="inlineStr">
        <is>
          <t>ud</t>
        </is>
      </c>
      <c r="E12" s="5" t="n">
        <v>1</v>
      </c>
      <c r="F12" s="7" t="n">
        <v>450</v>
      </c>
      <c r="G12" s="7">
        <f>E12*F12</f>
        <v/>
      </c>
      <c r="H12" s="8" t="n">
        <v>15</v>
      </c>
    </row>
    <row r="13">
      <c r="A13" s="9" t="inlineStr">
        <is>
          <t>TR-001</t>
        </is>
      </c>
      <c r="B13" s="10" t="inlineStr">
        <is>
          <t>Transporte materiales</t>
        </is>
      </c>
      <c r="C13" s="9" t="inlineStr">
        <is>
          <t>Transporte</t>
        </is>
      </c>
      <c r="D13" s="9" t="inlineStr">
        <is>
          <t>viaje</t>
        </is>
      </c>
      <c r="E13" s="9" t="n">
        <v>3</v>
      </c>
      <c r="F13" s="11" t="n">
        <v>180</v>
      </c>
      <c r="G13" s="11">
        <f>E13*F13</f>
        <v/>
      </c>
      <c r="H13" s="12" t="n">
        <v>12</v>
      </c>
    </row>
    <row r="14">
      <c r="A14" s="5" t="inlineStr">
        <is>
          <t>OG-001</t>
        </is>
      </c>
      <c r="B14" s="6" t="inlineStr">
        <is>
          <t>Gastos administrativos</t>
        </is>
      </c>
      <c r="C14" s="5" t="inlineStr">
        <is>
          <t>Otros Gastos</t>
        </is>
      </c>
      <c r="D14" s="5" t="inlineStr">
        <is>
          <t>global</t>
        </is>
      </c>
      <c r="E14" s="5" t="n">
        <v>1</v>
      </c>
      <c r="F14" s="7" t="n">
        <v>350</v>
      </c>
      <c r="G14" s="7">
        <f>E14*F14</f>
        <v/>
      </c>
      <c r="H14" s="8" t="n">
        <v>20</v>
      </c>
    </row>
    <row r="15">
      <c r="A15" s="9" t="inlineStr">
        <is>
          <t>OG-002</t>
        </is>
      </c>
      <c r="B15" s="10" t="inlineStr">
        <is>
          <t>Seguro de obra</t>
        </is>
      </c>
      <c r="C15" s="9" t="inlineStr">
        <is>
          <t>Otros Gastos</t>
        </is>
      </c>
      <c r="D15" s="9" t="inlineStr">
        <is>
          <t>mes</t>
        </is>
      </c>
      <c r="E15" s="9" t="n">
        <v>2</v>
      </c>
      <c r="F15" s="11" t="n">
        <v>125</v>
      </c>
      <c r="G15" s="11">
        <f>E15*F15</f>
        <v/>
      </c>
      <c r="H15" s="12" t="n">
        <v>15</v>
      </c>
    </row>
    <row r="16">
      <c r="A16" s="13" t="inlineStr">
        <is>
          <t>SUBTOTAL COSTES DIRECTOS</t>
        </is>
      </c>
      <c r="G16" s="14">
        <f>SUM(G6:G15)</f>
        <v/>
      </c>
      <c r="H16" s="15">
        <f>AVERAGE(H6:H15)</f>
        <v/>
      </c>
    </row>
    <row r="17">
      <c r="A17" s="16" t="inlineStr">
        <is>
          <t>Gastos generales</t>
        </is>
      </c>
      <c r="G17" s="17">
        <f>G16*H17/100</f>
        <v/>
      </c>
      <c r="H17" s="12" t="n">
        <v>8</v>
      </c>
    </row>
    <row r="18">
      <c r="A18" s="16" t="inlineStr">
        <is>
          <t>Beneficio industrial</t>
        </is>
      </c>
      <c r="G18" s="17">
        <f>G16*H18/100</f>
        <v/>
      </c>
      <c r="H18" s="12" t="n">
        <v>15</v>
      </c>
    </row>
    <row r="19">
      <c r="A19" s="16" t="inlineStr">
        <is>
          <t>Imprevistos</t>
        </is>
      </c>
      <c r="G19" s="17">
        <f>(G16+G17+G18)*H19/100</f>
        <v/>
      </c>
      <c r="H19" s="12" t="n">
        <v>5</v>
      </c>
    </row>
    <row r="20" ht="25" customHeight="1">
      <c r="A20" s="18" t="inlineStr">
        <is>
          <t>COSTE TOTAL ANTES DE IVA</t>
        </is>
      </c>
      <c r="G20" s="19">
        <f>SUM(G16:G19)</f>
        <v/>
      </c>
    </row>
    <row r="21">
      <c r="A21" s="20" t="inlineStr">
        <is>
          <t>IVA (21%)</t>
        </is>
      </c>
      <c r="G21" s="17">
        <f>G20*0.21</f>
        <v/>
      </c>
      <c r="H21" s="21" t="inlineStr">
        <is>
          <t>21%</t>
        </is>
      </c>
    </row>
    <row r="22" ht="30" customHeight="1">
      <c r="A22" s="22" t="inlineStr">
        <is>
          <t>PRECIO FINAL CON IVA</t>
        </is>
      </c>
      <c r="G22" s="23">
        <f>G20+G21</f>
        <v/>
      </c>
    </row>
  </sheetData>
  <mergeCells count="8">
    <mergeCell ref="A1:H1"/>
    <mergeCell ref="A16:F16"/>
    <mergeCell ref="A17:F17"/>
    <mergeCell ref="A18:F18"/>
    <mergeCell ref="A19:F19"/>
    <mergeCell ref="A20:F20"/>
    <mergeCell ref="A21:F21"/>
    <mergeCell ref="A22:F22"/>
  </mergeCells>
  <dataValidations count="1">
    <dataValidation sqref="C6:C100" showErrorMessage="1" showInputMessage="1" allowBlank="0" type="list">
      <formula1>"Materias Primas,Mano de Obra,Equipamiento,Transporte,Otros Gastos"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15"/>
  <sheetViews>
    <sheetView workbookViewId="0">
      <selection activeCell="A1" sqref="A1"/>
    </sheetView>
  </sheetViews>
  <sheetFormatPr baseColWidth="8" defaultRowHeight="15"/>
  <cols>
    <col width="12" customWidth="1" min="1" max="1"/>
    <col width="35" customWidth="1" min="2" max="2"/>
    <col width="18" customWidth="1" min="3" max="3"/>
    <col width="10" customWidth="1" min="4" max="4"/>
    <col width="15" customWidth="1" min="5" max="5"/>
    <col width="30" customWidth="1" min="6" max="6"/>
  </cols>
  <sheetData>
    <row r="1" ht="25" customHeight="1">
      <c r="A1" s="24" t="inlineStr">
        <is>
          <t>BASE DE DATOS DE MATERIALES Y RECURSOS</t>
        </is>
      </c>
    </row>
    <row r="2">
      <c r="A2" s="25" t="inlineStr">
        <is>
          <t>Código</t>
        </is>
      </c>
      <c r="B2" s="25" t="inlineStr">
        <is>
          <t>Descripción</t>
        </is>
      </c>
      <c r="C2" s="25" t="inlineStr">
        <is>
          <t>Categoría</t>
        </is>
      </c>
      <c r="D2" s="25" t="inlineStr">
        <is>
          <t>Unidad</t>
        </is>
      </c>
      <c r="E2" s="25" t="inlineStr">
        <is>
          <t>Precio Unit. (€)</t>
        </is>
      </c>
      <c r="F2" s="25" t="inlineStr">
        <is>
          <t>Proveedor</t>
        </is>
      </c>
    </row>
    <row r="3">
      <c r="A3" s="5" t="inlineStr">
        <is>
          <t>MP-001</t>
        </is>
      </c>
      <c r="B3" s="6" t="inlineStr">
        <is>
          <t>Acero inoxidable AISI 304</t>
        </is>
      </c>
      <c r="C3" s="5" t="inlineStr">
        <is>
          <t>Materias Primas</t>
        </is>
      </c>
      <c r="D3" s="5" t="inlineStr">
        <is>
          <t>kg</t>
        </is>
      </c>
      <c r="E3" s="7" t="n">
        <v>4.5</v>
      </c>
      <c r="F3" s="6" t="inlineStr">
        <is>
          <t>Aceros del Norte SA</t>
        </is>
      </c>
    </row>
    <row r="4">
      <c r="A4" s="9" t="inlineStr">
        <is>
          <t>MP-002</t>
        </is>
      </c>
      <c r="B4" s="10" t="inlineStr">
        <is>
          <t>Pintura epoxi industrial</t>
        </is>
      </c>
      <c r="C4" s="9" t="inlineStr">
        <is>
          <t>Materias Primas</t>
        </is>
      </c>
      <c r="D4" s="9" t="inlineStr">
        <is>
          <t>litro</t>
        </is>
      </c>
      <c r="E4" s="11" t="n">
        <v>12.8</v>
      </c>
      <c r="F4" s="10" t="inlineStr">
        <is>
          <t>Pinturas Industriales SL</t>
        </is>
      </c>
    </row>
    <row r="5">
      <c r="A5" s="5" t="inlineStr">
        <is>
          <t>MP-003</t>
        </is>
      </c>
      <c r="B5" s="6" t="inlineStr">
        <is>
          <t>Tornillería DIN 933</t>
        </is>
      </c>
      <c r="C5" s="5" t="inlineStr">
        <is>
          <t>Materias Primas</t>
        </is>
      </c>
      <c r="D5" s="5" t="inlineStr">
        <is>
          <t>ud</t>
        </is>
      </c>
      <c r="E5" s="7" t="n">
        <v>0.08</v>
      </c>
      <c r="F5" s="6" t="inlineStr">
        <is>
          <t>Suministros Técnicos</t>
        </is>
      </c>
    </row>
    <row r="6">
      <c r="A6" s="9" t="inlineStr">
        <is>
          <t>MP-004</t>
        </is>
      </c>
      <c r="B6" s="10" t="inlineStr">
        <is>
          <t>Chapa galvanizada 2mm</t>
        </is>
      </c>
      <c r="C6" s="9" t="inlineStr">
        <is>
          <t>Materias Primas</t>
        </is>
      </c>
      <c r="D6" s="9" t="inlineStr">
        <is>
          <t>kg</t>
        </is>
      </c>
      <c r="E6" s="11" t="n">
        <v>2.35</v>
      </c>
      <c r="F6" s="10" t="inlineStr">
        <is>
          <t>Aceros del Norte SA</t>
        </is>
      </c>
    </row>
    <row r="7">
      <c r="A7" s="5" t="inlineStr">
        <is>
          <t>MP-005</t>
        </is>
      </c>
      <c r="B7" s="6" t="inlineStr">
        <is>
          <t>Cable eléctrico 2.5mm</t>
        </is>
      </c>
      <c r="C7" s="5" t="inlineStr">
        <is>
          <t>Materias Primas</t>
        </is>
      </c>
      <c r="D7" s="5" t="inlineStr">
        <is>
          <t>metro</t>
        </is>
      </c>
      <c r="E7" s="7" t="n">
        <v>1.2</v>
      </c>
      <c r="F7" s="6" t="inlineStr">
        <is>
          <t>Electro Componentes</t>
        </is>
      </c>
    </row>
    <row r="8">
      <c r="A8" s="9" t="inlineStr">
        <is>
          <t>MO-001</t>
        </is>
      </c>
      <c r="B8" s="10" t="inlineStr">
        <is>
          <t>Operario soldador especializado</t>
        </is>
      </c>
      <c r="C8" s="9" t="inlineStr">
        <is>
          <t>Mano de Obra</t>
        </is>
      </c>
      <c r="D8" s="9" t="inlineStr">
        <is>
          <t>hora</t>
        </is>
      </c>
      <c r="E8" s="11" t="n">
        <v>25</v>
      </c>
      <c r="F8" s="10" t="inlineStr">
        <is>
          <t>Interno</t>
        </is>
      </c>
    </row>
    <row r="9">
      <c r="A9" s="5" t="inlineStr">
        <is>
          <t>MO-002</t>
        </is>
      </c>
      <c r="B9" s="6" t="inlineStr">
        <is>
          <t>Operario montaje</t>
        </is>
      </c>
      <c r="C9" s="5" t="inlineStr">
        <is>
          <t>Mano de Obra</t>
        </is>
      </c>
      <c r="D9" s="5" t="inlineStr">
        <is>
          <t>hora</t>
        </is>
      </c>
      <c r="E9" s="7" t="n">
        <v>18.5</v>
      </c>
      <c r="F9" s="6" t="inlineStr">
        <is>
          <t>Interno</t>
        </is>
      </c>
    </row>
    <row r="10">
      <c r="A10" s="9" t="inlineStr">
        <is>
          <t>MO-003</t>
        </is>
      </c>
      <c r="B10" s="10" t="inlineStr">
        <is>
          <t>Técnico electricista</t>
        </is>
      </c>
      <c r="C10" s="9" t="inlineStr">
        <is>
          <t>Mano de Obra</t>
        </is>
      </c>
      <c r="D10" s="9" t="inlineStr">
        <is>
          <t>hora</t>
        </is>
      </c>
      <c r="E10" s="11" t="n">
        <v>28</v>
      </c>
      <c r="F10" s="10" t="inlineStr">
        <is>
          <t>Subcontrata Eléctrica SL</t>
        </is>
      </c>
    </row>
    <row r="11">
      <c r="A11" s="5" t="inlineStr">
        <is>
          <t>EQ-001</t>
        </is>
      </c>
      <c r="B11" s="6" t="inlineStr">
        <is>
          <t>Alquiler maquinaria pesada</t>
        </is>
      </c>
      <c r="C11" s="5" t="inlineStr">
        <is>
          <t>Equipamiento</t>
        </is>
      </c>
      <c r="D11" s="5" t="inlineStr">
        <is>
          <t>día</t>
        </is>
      </c>
      <c r="E11" s="7" t="n">
        <v>150</v>
      </c>
      <c r="F11" s="6" t="inlineStr">
        <is>
          <t>Maquinaria Industrial</t>
        </is>
      </c>
    </row>
    <row r="12">
      <c r="A12" s="9" t="inlineStr">
        <is>
          <t>EQ-002</t>
        </is>
      </c>
      <c r="B12" s="10" t="inlineStr">
        <is>
          <t>Herramientas especiales</t>
        </is>
      </c>
      <c r="C12" s="9" t="inlineStr">
        <is>
          <t>Equipamiento</t>
        </is>
      </c>
      <c r="D12" s="9" t="inlineStr">
        <is>
          <t>ud</t>
        </is>
      </c>
      <c r="E12" s="11" t="n">
        <v>450</v>
      </c>
      <c r="F12" s="10" t="inlineStr">
        <is>
          <t>Ferreterías Profesionales</t>
        </is>
      </c>
    </row>
    <row r="13">
      <c r="A13" s="5" t="inlineStr">
        <is>
          <t>TR-001</t>
        </is>
      </c>
      <c r="B13" s="6" t="inlineStr">
        <is>
          <t>Transporte materiales</t>
        </is>
      </c>
      <c r="C13" s="5" t="inlineStr">
        <is>
          <t>Transporte</t>
        </is>
      </c>
      <c r="D13" s="5" t="inlineStr">
        <is>
          <t>viaje</t>
        </is>
      </c>
      <c r="E13" s="7" t="n">
        <v>180</v>
      </c>
      <c r="F13" s="6" t="inlineStr">
        <is>
          <t>Transportes Rápidos SA</t>
        </is>
      </c>
    </row>
    <row r="14">
      <c r="A14" s="9" t="inlineStr">
        <is>
          <t>OG-001</t>
        </is>
      </c>
      <c r="B14" s="10" t="inlineStr">
        <is>
          <t>Gastos administrativos</t>
        </is>
      </c>
      <c r="C14" s="9" t="inlineStr">
        <is>
          <t>Otros Gastos</t>
        </is>
      </c>
      <c r="D14" s="9" t="inlineStr">
        <is>
          <t>global</t>
        </is>
      </c>
      <c r="E14" s="11" t="n">
        <v>350</v>
      </c>
      <c r="F14" s="10" t="inlineStr">
        <is>
          <t>Interno</t>
        </is>
      </c>
    </row>
    <row r="15">
      <c r="A15" s="5" t="inlineStr">
        <is>
          <t>OG-002</t>
        </is>
      </c>
      <c r="B15" s="6" t="inlineStr">
        <is>
          <t>Seguro de obra</t>
        </is>
      </c>
      <c r="C15" s="5" t="inlineStr">
        <is>
          <t>Otros Gastos</t>
        </is>
      </c>
      <c r="D15" s="5" t="inlineStr">
        <is>
          <t>mes</t>
        </is>
      </c>
      <c r="E15" s="7" t="n">
        <v>125</v>
      </c>
      <c r="F15" s="6" t="inlineStr">
        <is>
          <t>Seguros Construcción</t>
        </is>
      </c>
    </row>
  </sheetData>
  <mergeCells count="1">
    <mergeCell ref="A1:F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E15"/>
  <sheetViews>
    <sheetView workbookViewId="0">
      <selection activeCell="A1" sqref="A1"/>
    </sheetView>
  </sheetViews>
  <sheetFormatPr baseColWidth="8" defaultRowHeight="15"/>
  <cols>
    <col width="20" customWidth="1" min="1" max="1"/>
    <col width="15" customWidth="1" min="2" max="2"/>
    <col width="12" customWidth="1" min="3" max="3"/>
    <col width="10" customWidth="1" min="4" max="4"/>
    <col width="15" customWidth="1" min="5" max="5"/>
  </cols>
  <sheetData>
    <row r="1" ht="25" customHeight="1">
      <c r="A1" s="24" t="inlineStr">
        <is>
          <t>RESUMEN EJECUTIVO DEL PROYECTO</t>
        </is>
      </c>
    </row>
    <row r="3" ht="25" customHeight="1">
      <c r="A3" s="26" t="inlineStr">
        <is>
          <t>COSTE TOTAL DEL PROYECTO</t>
        </is>
      </c>
      <c r="D3" s="27">
        <f>Escandallo de Costes!G22</f>
        <v/>
      </c>
    </row>
    <row r="4" ht="25" customHeight="1">
      <c r="A4" s="26" t="inlineStr">
        <is>
          <t>COSTE DIRECTO</t>
        </is>
      </c>
      <c r="D4" s="27">
        <f>Escandallo de Costes!G16</f>
        <v/>
      </c>
    </row>
    <row r="5" ht="25" customHeight="1">
      <c r="A5" s="26" t="inlineStr">
        <is>
          <t>COSTES INDIRECTOS</t>
        </is>
      </c>
      <c r="D5" s="27">
        <f>SUM(Escandallo de Costes!G17:G19)</f>
        <v/>
      </c>
    </row>
    <row r="6" ht="25" customHeight="1">
      <c r="A6" s="26" t="inlineStr">
        <is>
          <t>MARGEN PROMEDIO</t>
        </is>
      </c>
      <c r="D6" s="28">
        <f>Escandallo de Costes!H16</f>
        <v/>
      </c>
    </row>
    <row r="7" ht="25" customHeight="1">
      <c r="A7" s="26" t="inlineStr">
        <is>
          <t>IVA</t>
        </is>
      </c>
      <c r="D7" s="27">
        <f>Escandallo de Costes!G21</f>
        <v/>
      </c>
    </row>
    <row r="9">
      <c r="A9" s="29" t="inlineStr">
        <is>
          <t>DESGLOSE POR CATEGORÍA</t>
        </is>
      </c>
    </row>
    <row r="10">
      <c r="A10" s="25" t="inlineStr">
        <is>
          <t>Categoría</t>
        </is>
      </c>
      <c r="B10" s="25" t="inlineStr">
        <is>
          <t>Coste (€)</t>
        </is>
      </c>
      <c r="C10" s="25" t="inlineStr">
        <is>
          <t>% del Total</t>
        </is>
      </c>
      <c r="D10" s="25" t="inlineStr">
        <is>
          <t>Partidas</t>
        </is>
      </c>
      <c r="E10" s="25" t="inlineStr">
        <is>
          <t>Promedio (€)</t>
        </is>
      </c>
    </row>
    <row r="11">
      <c r="A11" s="10" t="inlineStr">
        <is>
          <t>Materias Primas</t>
        </is>
      </c>
      <c r="B11" s="30">
        <f>SUMIF('Escandallo de Costes'!C:C,A11,'Escandallo de Costes'!G:G)</f>
        <v/>
      </c>
      <c r="C11" s="31">
        <f>B11/'Escandallo de Costes'!G16</f>
        <v/>
      </c>
      <c r="D11" s="9">
        <f>COUNTIF('Escandallo de Costes'!C:C,A11)</f>
        <v/>
      </c>
      <c r="E11" s="30">
        <f>B11/D11</f>
        <v/>
      </c>
    </row>
    <row r="12">
      <c r="A12" s="6" t="inlineStr">
        <is>
          <t>Mano de Obra</t>
        </is>
      </c>
      <c r="B12" s="32">
        <f>SUMIF('Escandallo de Costes'!C:C,A12,'Escandallo de Costes'!G:G)</f>
        <v/>
      </c>
      <c r="C12" s="33">
        <f>B12/'Escandallo de Costes'!G16</f>
        <v/>
      </c>
      <c r="D12" s="5">
        <f>COUNTIF('Escandallo de Costes'!C:C,A12)</f>
        <v/>
      </c>
      <c r="E12" s="32">
        <f>B12/D12</f>
        <v/>
      </c>
    </row>
    <row r="13">
      <c r="A13" s="10" t="inlineStr">
        <is>
          <t>Equipamiento</t>
        </is>
      </c>
      <c r="B13" s="30">
        <f>SUMIF('Escandallo de Costes'!C:C,A13,'Escandallo de Costes'!G:G)</f>
        <v/>
      </c>
      <c r="C13" s="31">
        <f>B13/'Escandallo de Costes'!G16</f>
        <v/>
      </c>
      <c r="D13" s="9">
        <f>COUNTIF('Escandallo de Costes'!C:C,A13)</f>
        <v/>
      </c>
      <c r="E13" s="30">
        <f>B13/D13</f>
        <v/>
      </c>
    </row>
    <row r="14">
      <c r="A14" s="6" t="inlineStr">
        <is>
          <t>Transporte</t>
        </is>
      </c>
      <c r="B14" s="32">
        <f>SUMIF('Escandallo de Costes'!C:C,A14,'Escandallo de Costes'!G:G)</f>
        <v/>
      </c>
      <c r="C14" s="33">
        <f>B14/'Escandallo de Costes'!G16</f>
        <v/>
      </c>
      <c r="D14" s="5">
        <f>COUNTIF('Escandallo de Costes'!C:C,A14)</f>
        <v/>
      </c>
      <c r="E14" s="32">
        <f>B14/D14</f>
        <v/>
      </c>
    </row>
    <row r="15">
      <c r="A15" s="10" t="inlineStr">
        <is>
          <t>Otros Gastos</t>
        </is>
      </c>
      <c r="B15" s="30">
        <f>SUMIF('Escandallo de Costes'!C:C,A15,'Escandallo de Costes'!G:G)</f>
        <v/>
      </c>
      <c r="C15" s="31">
        <f>B15/'Escandallo de Costes'!G16</f>
        <v/>
      </c>
      <c r="D15" s="9">
        <f>COUNTIF('Escandallo de Costes'!C:C,A15)</f>
        <v/>
      </c>
      <c r="E15" s="30">
        <f>B15/D15</f>
        <v/>
      </c>
    </row>
  </sheetData>
  <mergeCells count="12">
    <mergeCell ref="A1:E1"/>
    <mergeCell ref="A3:C3"/>
    <mergeCell ref="D3:E3"/>
    <mergeCell ref="A4:C4"/>
    <mergeCell ref="D4:E4"/>
    <mergeCell ref="A5:C5"/>
    <mergeCell ref="D5:E5"/>
    <mergeCell ref="A6:C6"/>
    <mergeCell ref="D6:E6"/>
    <mergeCell ref="A7:C7"/>
    <mergeCell ref="D7:E7"/>
    <mergeCell ref="A9:E9"/>
  </mergeCells>
  <pageMargins left="0.75" right="0.75" top="1" bottom="1" header="0.5" footer="0.5"/>
  <drawing xmlns:r="http://schemas.openxmlformats.org/officeDocument/2006/relationships" r:id="rId1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D50"/>
  <sheetViews>
    <sheetView workbookViewId="0">
      <selection activeCell="A1" sqref="A1"/>
    </sheetView>
  </sheetViews>
  <sheetFormatPr baseColWidth="8" defaultRowHeight="15"/>
  <cols>
    <col width="5" customWidth="1" min="1" max="1"/>
    <col width="70" customWidth="1" min="2" max="2"/>
    <col width="5" customWidth="1" min="3" max="3"/>
    <col width="5" customWidth="1" min="4" max="4"/>
  </cols>
  <sheetData>
    <row r="1" ht="25" customHeight="1">
      <c r="A1" s="24" t="inlineStr">
        <is>
          <t>INSTRUCCIONES DE USO - ESCANDALLO DE COSTES</t>
        </is>
      </c>
    </row>
    <row r="3" ht="25" customHeight="1">
      <c r="A3" s="34" t="inlineStr">
        <is>
          <t>📊 PLANTILLA PROFESIONAL DE ESCANDALLO DE COSTES</t>
        </is>
      </c>
    </row>
    <row r="5" ht="20" customHeight="1">
      <c r="A5" s="35" t="inlineStr"/>
      <c r="B5" s="36" t="inlineStr">
        <is>
          <t>1. INTRODUCCIÓN</t>
        </is>
      </c>
      <c r="C5" s="35" t="inlineStr"/>
      <c r="D5" s="35" t="inlineStr"/>
    </row>
    <row r="6" ht="20" customHeight="1">
      <c r="A6" s="35" t="inlineStr"/>
      <c r="B6" s="35" t="inlineStr">
        <is>
          <t>Esta plantilla le permite realizar escandallos de costes profesionales de forma gratuita.</t>
        </is>
      </c>
      <c r="C6" s="35" t="inlineStr"/>
      <c r="D6" s="35" t="inlineStr"/>
    </row>
    <row r="7" ht="20" customHeight="1">
      <c r="A7" s="35" t="inlineStr"/>
      <c r="B7" s="35" t="inlineStr">
        <is>
          <t>Incluye cálculo automático de totales, márgenes y resumen ejecutivo.</t>
        </is>
      </c>
      <c r="C7" s="35" t="inlineStr"/>
      <c r="D7" s="35" t="inlineStr"/>
    </row>
    <row r="8" ht="20" customHeight="1">
      <c r="A8" s="35" t="inlineStr"/>
      <c r="B8" s="35" t="inlineStr"/>
      <c r="C8" s="35" t="inlineStr"/>
      <c r="D8" s="35" t="inlineStr"/>
    </row>
    <row r="9" ht="20" customHeight="1">
      <c r="A9" s="35" t="inlineStr"/>
      <c r="B9" s="36" t="inlineStr">
        <is>
          <t>2. CÓMO USAR LA PLANTILLA</t>
        </is>
      </c>
      <c r="C9" s="35" t="inlineStr"/>
      <c r="D9" s="35" t="inlineStr"/>
    </row>
    <row r="10" ht="20" customHeight="1">
      <c r="A10" s="35" t="inlineStr"/>
      <c r="B10" s="37" t="inlineStr">
        <is>
          <t>• Paso 1: Rellene los datos del proyecto en la hoja "Escandallo de Costes" (celdas B2:B3)</t>
        </is>
      </c>
      <c r="C10" s="35" t="inlineStr"/>
      <c r="D10" s="35" t="inlineStr"/>
    </row>
    <row r="11" ht="20" customHeight="1">
      <c r="A11" s="35" t="inlineStr"/>
      <c r="B11" s="37" t="inlineStr">
        <is>
          <t>• Paso 2: Añada las partidas de coste en las filas correspondientes</t>
        </is>
      </c>
      <c r="C11" s="35" t="inlineStr"/>
      <c r="D11" s="35" t="inlineStr"/>
    </row>
    <row r="12" ht="20" customHeight="1">
      <c r="A12" s="35" t="inlineStr"/>
      <c r="B12" s="37" t="inlineStr">
        <is>
          <t>• Paso 3: Complete: Código, Descripción, Categoría, Unidad, Cantidad y Precio Unitario</t>
        </is>
      </c>
      <c r="C12" s="35" t="inlineStr"/>
      <c r="D12" s="35" t="inlineStr"/>
    </row>
    <row r="13" ht="20" customHeight="1">
      <c r="A13" s="35" t="inlineStr"/>
      <c r="B13" s="37" t="inlineStr">
        <is>
          <t>• Paso 4: El Total y los cálculos finales se actualizarán automáticamente</t>
        </is>
      </c>
      <c r="C13" s="35" t="inlineStr"/>
      <c r="D13" s="35" t="inlineStr"/>
    </row>
    <row r="14" ht="20" customHeight="1">
      <c r="A14" s="35" t="inlineStr"/>
      <c r="B14" s="37" t="inlineStr">
        <is>
          <t>• Paso 5: Revise el Resumen Ejecutivo para ver el desglose completo</t>
        </is>
      </c>
      <c r="C14" s="35" t="inlineStr"/>
      <c r="D14" s="35" t="inlineStr"/>
    </row>
    <row r="15" ht="20" customHeight="1">
      <c r="A15" s="35" t="inlineStr"/>
      <c r="B15" s="35" t="inlineStr"/>
      <c r="C15" s="35" t="inlineStr"/>
      <c r="D15" s="35" t="inlineStr"/>
    </row>
    <row r="16" ht="20" customHeight="1">
      <c r="A16" s="35" t="inlineStr"/>
      <c r="B16" s="36" t="inlineStr">
        <is>
          <t>3. ESTRUCTURA DE LA PLANTILLA</t>
        </is>
      </c>
      <c r="C16" s="35" t="inlineStr"/>
      <c r="D16" s="35" t="inlineStr"/>
    </row>
    <row r="17" ht="20" customHeight="1">
      <c r="A17" s="35" t="inlineStr"/>
      <c r="B17" s="37" t="inlineStr">
        <is>
          <t>• Escandallo de Costes: Hoja principal con todas las partidas</t>
        </is>
      </c>
      <c r="C17" s="35" t="inlineStr"/>
      <c r="D17" s="35" t="inlineStr"/>
    </row>
    <row r="18" ht="20" customHeight="1">
      <c r="A18" s="35" t="inlineStr"/>
      <c r="B18" s="37" t="inlineStr">
        <is>
          <t>• Base de Materiales: Catálogo de recursos disponibles</t>
        </is>
      </c>
      <c r="C18" s="35" t="inlineStr"/>
      <c r="D18" s="35" t="inlineStr"/>
    </row>
    <row r="19" ht="20" customHeight="1">
      <c r="A19" s="35" t="inlineStr"/>
      <c r="B19" s="37" t="inlineStr">
        <is>
          <t>• Resumen Ejecutivo: Indicadores y gráficos del proyecto</t>
        </is>
      </c>
      <c r="C19" s="35" t="inlineStr"/>
      <c r="D19" s="35" t="inlineStr"/>
    </row>
    <row r="20" ht="20" customHeight="1">
      <c r="A20" s="35" t="inlineStr"/>
      <c r="B20" s="37" t="inlineStr">
        <is>
          <t>• Instrucciones: Esta hoja de ayuda</t>
        </is>
      </c>
      <c r="C20" s="35" t="inlineStr"/>
      <c r="D20" s="35" t="inlineStr"/>
    </row>
    <row r="21" ht="20" customHeight="1">
      <c r="A21" s="35" t="inlineStr"/>
      <c r="B21" s="35" t="inlineStr"/>
      <c r="C21" s="35" t="inlineStr"/>
      <c r="D21" s="35" t="inlineStr"/>
    </row>
    <row r="22" ht="20" customHeight="1">
      <c r="A22" s="35" t="inlineStr"/>
      <c r="B22" s="36" t="inlineStr">
        <is>
          <t>4. CATEGORÍAS DISPONIBLES</t>
        </is>
      </c>
      <c r="C22" s="35" t="inlineStr"/>
      <c r="D22" s="35" t="inlineStr"/>
    </row>
    <row r="23" ht="20" customHeight="1">
      <c r="A23" s="35" t="inlineStr"/>
      <c r="B23" s="37" t="inlineStr">
        <is>
          <t>• Materias Primas: Materiales directos del proyecto</t>
        </is>
      </c>
      <c r="C23" s="35" t="inlineStr"/>
      <c r="D23" s="35" t="inlineStr"/>
    </row>
    <row r="24" ht="20" customHeight="1">
      <c r="A24" s="35" t="inlineStr"/>
      <c r="B24" s="37" t="inlineStr">
        <is>
          <t>• Mano de Obra: Costes de personal y subcontratas</t>
        </is>
      </c>
      <c r="C24" s="35" t="inlineStr"/>
      <c r="D24" s="35" t="inlineStr"/>
    </row>
    <row r="25" ht="20" customHeight="1">
      <c r="A25" s="35" t="inlineStr"/>
      <c r="B25" s="37" t="inlineStr">
        <is>
          <t>• Equipamiento: Maquinaria y herramientas</t>
        </is>
      </c>
      <c r="C25" s="35" t="inlineStr"/>
      <c r="D25" s="35" t="inlineStr"/>
    </row>
    <row r="26" ht="20" customHeight="1">
      <c r="A26" s="35" t="inlineStr"/>
      <c r="B26" s="37" t="inlineStr">
        <is>
          <t>• Transporte: Logística y desplazamientos</t>
        </is>
      </c>
      <c r="C26" s="35" t="inlineStr"/>
      <c r="D26" s="35" t="inlineStr"/>
    </row>
    <row r="27" ht="20" customHeight="1">
      <c r="A27" s="35" t="inlineStr"/>
      <c r="B27" s="37" t="inlineStr">
        <is>
          <t>• Otros Gastos: Administrativos, seguros, etc.</t>
        </is>
      </c>
      <c r="C27" s="35" t="inlineStr"/>
      <c r="D27" s="35" t="inlineStr"/>
    </row>
    <row r="28" ht="20" customHeight="1">
      <c r="A28" s="35" t="inlineStr"/>
      <c r="B28" s="35" t="inlineStr"/>
      <c r="C28" s="35" t="inlineStr"/>
      <c r="D28" s="35" t="inlineStr"/>
    </row>
    <row r="29" ht="20" customHeight="1">
      <c r="A29" s="35" t="inlineStr"/>
      <c r="B29" s="36" t="inlineStr">
        <is>
          <t>5. COSTES INDIRECTOS</t>
        </is>
      </c>
      <c r="C29" s="35" t="inlineStr"/>
      <c r="D29" s="35" t="inlineStr"/>
    </row>
    <row r="30" ht="20" customHeight="1">
      <c r="A30" s="35" t="inlineStr"/>
      <c r="B30" s="35" t="inlineStr">
        <is>
          <t>Los porcentajes de Gastos Generales, Beneficio e Imprevistos pueden</t>
        </is>
      </c>
      <c r="C30" s="35" t="inlineStr"/>
      <c r="D30" s="35" t="inlineStr"/>
    </row>
    <row r="31" ht="20" customHeight="1">
      <c r="A31" s="35" t="inlineStr"/>
      <c r="B31" s="35" t="inlineStr">
        <is>
          <t>modificarse en las celdas H17:H19 de la hoja "Escandallo de Costes".</t>
        </is>
      </c>
      <c r="C31" s="35" t="inlineStr"/>
      <c r="D31" s="35" t="inlineStr"/>
    </row>
    <row r="32" ht="20" customHeight="1">
      <c r="A32" s="35" t="inlineStr"/>
      <c r="B32" s="35" t="inlineStr"/>
      <c r="C32" s="35" t="inlineStr"/>
      <c r="D32" s="35" t="inlineStr"/>
    </row>
    <row r="33" ht="20" customHeight="1">
      <c r="A33" s="35" t="inlineStr"/>
      <c r="B33" s="36" t="inlineStr">
        <is>
          <t>6. CONSEJOS Y BUENAS PRÁCTICAS</t>
        </is>
      </c>
      <c r="C33" s="35" t="inlineStr"/>
      <c r="D33" s="35" t="inlineStr"/>
    </row>
    <row r="34" ht="20" customHeight="1">
      <c r="A34" s="35" t="inlineStr"/>
      <c r="B34" s="38" t="inlineStr">
        <is>
          <t>✓ Use códigos únicos para cada partida</t>
        </is>
      </c>
      <c r="C34" s="35" t="inlineStr"/>
      <c r="D34" s="35" t="inlineStr"/>
    </row>
    <row r="35" ht="20" customHeight="1">
      <c r="A35" s="35" t="inlineStr"/>
      <c r="B35" s="38" t="inlineStr">
        <is>
          <t>✓ Mantenga actualizada la Base de Materiales</t>
        </is>
      </c>
      <c r="C35" s="35" t="inlineStr"/>
      <c r="D35" s="35" t="inlineStr"/>
    </row>
    <row r="36" ht="20" customHeight="1">
      <c r="A36" s="35" t="inlineStr"/>
      <c r="B36" s="38" t="inlineStr">
        <is>
          <t>✓ Revise los márgenes para asegurar rentabilidad</t>
        </is>
      </c>
      <c r="C36" s="35" t="inlineStr"/>
      <c r="D36" s="35" t="inlineStr"/>
    </row>
    <row r="37" ht="20" customHeight="1">
      <c r="A37" s="35" t="inlineStr"/>
      <c r="B37" s="38" t="inlineStr">
        <is>
          <t>✓ Guarde versiones con fechas para seguimiento</t>
        </is>
      </c>
      <c r="C37" s="35" t="inlineStr"/>
      <c r="D37" s="35" t="inlineStr"/>
    </row>
    <row r="38" ht="20" customHeight="1">
      <c r="A38" s="35" t="inlineStr"/>
      <c r="B38" s="38" t="inlineStr">
        <is>
          <t>✓ Valide los datos antes de presentar al cliente</t>
        </is>
      </c>
      <c r="C38" s="35" t="inlineStr"/>
      <c r="D38" s="35" t="inlineStr"/>
    </row>
    <row r="39" ht="20" customHeight="1">
      <c r="A39" s="35" t="inlineStr"/>
      <c r="B39" s="35" t="inlineStr"/>
      <c r="C39" s="35" t="inlineStr"/>
      <c r="D39" s="35" t="inlineStr"/>
    </row>
    <row r="40" ht="20" customHeight="1">
      <c r="A40" s="35" t="inlineStr"/>
      <c r="B40" s="36" t="inlineStr">
        <is>
          <t>7. FÓRMULAS PRINCIPALES</t>
        </is>
      </c>
      <c r="C40" s="35" t="inlineStr"/>
      <c r="D40" s="35" t="inlineStr"/>
    </row>
    <row r="41" ht="20" customHeight="1">
      <c r="A41" s="35" t="inlineStr"/>
      <c r="B41" s="37" t="inlineStr">
        <is>
          <t>• Total partida: Cantidad × Precio Unitario</t>
        </is>
      </c>
      <c r="C41" s="35" t="inlineStr"/>
      <c r="D41" s="35" t="inlineStr"/>
    </row>
    <row r="42" ht="20" customHeight="1">
      <c r="A42" s="35" t="inlineStr"/>
      <c r="B42" s="37" t="inlineStr">
        <is>
          <t>• Subtotal: Suma de todas las partidas</t>
        </is>
      </c>
      <c r="C42" s="35" t="inlineStr"/>
      <c r="D42" s="35" t="inlineStr"/>
    </row>
    <row r="43" ht="20" customHeight="1">
      <c r="A43" s="35" t="inlineStr"/>
      <c r="B43" s="37" t="inlineStr">
        <is>
          <t>• Gastos generales: % sobre subtotal</t>
        </is>
      </c>
      <c r="C43" s="35" t="inlineStr"/>
      <c r="D43" s="35" t="inlineStr"/>
    </row>
    <row r="44" ht="20" customHeight="1">
      <c r="A44" s="35" t="inlineStr"/>
      <c r="B44" s="37" t="inlineStr">
        <is>
          <t>• Beneficio: % sobre subtotal</t>
        </is>
      </c>
      <c r="C44" s="35" t="inlineStr"/>
      <c r="D44" s="35" t="inlineStr"/>
    </row>
    <row r="45" ht="20" customHeight="1">
      <c r="A45" s="35" t="inlineStr"/>
      <c r="B45" s="37" t="inlineStr">
        <is>
          <t>• IVA: 21% sobre coste total</t>
        </is>
      </c>
      <c r="C45" s="35" t="inlineStr"/>
      <c r="D45" s="35" t="inlineStr"/>
    </row>
    <row r="46" ht="20" customHeight="1">
      <c r="A46" s="35" t="inlineStr"/>
      <c r="B46" s="35" t="inlineStr"/>
      <c r="C46" s="35" t="inlineStr"/>
      <c r="D46" s="35" t="inlineStr"/>
    </row>
    <row r="47" ht="20" customHeight="1">
      <c r="A47" s="35" t="inlineStr"/>
      <c r="B47" s="35" t="inlineStr">
        <is>
          <t>PLANTILLA GRATUITA - USO LIBRE</t>
        </is>
      </c>
      <c r="C47" s="35" t="inlineStr"/>
      <c r="D47" s="35" t="inlineStr"/>
    </row>
    <row r="48" ht="20" customHeight="1">
      <c r="A48" s="35" t="inlineStr"/>
      <c r="B48" s="35" t="inlineStr">
        <is>
          <t>Puede adaptar esta plantilla a sus necesidades específicas</t>
        </is>
      </c>
      <c r="C48" s="35" t="inlineStr"/>
      <c r="D48" s="35" t="inlineStr"/>
    </row>
    <row r="49" ht="20" customHeight="1"/>
    <row r="50" ht="20" customHeight="1"/>
  </sheetData>
  <mergeCells count="2">
    <mergeCell ref="A1:D1"/>
    <mergeCell ref="A3:D3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2026-02-05T19:01:40Z</dcterms:created>
  <dcterms:modified xmlns:dcterms="http://purl.org/dc/terms/" xmlns:xsi="http://www.w3.org/2001/XMLSchema-instance" xsi:type="dcterms:W3CDTF">2026-02-05T19:01:40Z</dcterms:modified>
</cp:coreProperties>
</file>