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ase de Clientes" sheetId="1" state="visible" r:id="rId1"/>
    <sheet xmlns:r="http://schemas.openxmlformats.org/officeDocument/2006/relationships" name="Estadísticas" sheetId="2" state="visible" r:id="rId2"/>
    <sheet xmlns:r="http://schemas.openxmlformats.org/officeDocument/2006/relationships" name="Instrucciones" sheetId="3" state="visible" r:id="rId3"/>
  </sheets>
  <definedNames>
    <definedName name="_xlnm._FilterDatabase" localSheetId="0" hidden="1">'Base de Clientes'!$A$1:$Q$51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DD/MM/YYYY"/>
    <numFmt numFmtId="166" formatCode="#,##0.00 €"/>
    <numFmt numFmtId="167" formatCode="#,##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b val="1"/>
    </font>
    <font>
      <name val="Calibri"/>
      <b val="1"/>
      <color rgb="00FFFFFF"/>
      <sz val="16"/>
    </font>
    <font>
      <name val="Calibri"/>
      <b val="1"/>
      <color rgb="00FFFFFF"/>
      <sz val="12"/>
    </font>
    <font>
      <b val="1"/>
      <color rgb="00FFFFFF"/>
    </font>
    <font>
      <name val="Calibri"/>
      <b val="1"/>
      <color rgb="001E3A8A"/>
      <sz val="12"/>
    </font>
    <font>
      <name val="Calibri"/>
      <b val="1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10B981"/>
        <bgColor rgb="0010B981"/>
      </patternFill>
    </fill>
  </fills>
  <borders count="3">
    <border>
      <left/>
      <right/>
      <top/>
      <bottom/>
      <diagonal/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2" applyAlignment="1" pivotButton="0" quotePrefix="0" xfId="0">
      <alignment horizontal="center" vertical="center"/>
    </xf>
    <xf numFmtId="0" fontId="0" fillId="3" borderId="2" applyAlignment="1" pivotButton="0" quotePrefix="0" xfId="0">
      <alignment horizontal="left" vertical="center"/>
    </xf>
    <xf numFmtId="165" fontId="0" fillId="3" borderId="2" applyAlignment="1" pivotButton="0" quotePrefix="0" xfId="0">
      <alignment horizontal="left" vertical="center"/>
    </xf>
    <xf numFmtId="166" fontId="0" fillId="3" borderId="2" applyAlignment="1" pivotButton="0" quotePrefix="0" xfId="0">
      <alignment horizontal="left" vertical="center"/>
    </xf>
    <xf numFmtId="0" fontId="0" fillId="3" borderId="2" applyAlignment="1" pivotButton="0" quotePrefix="0" xfId="0">
      <alignment horizontal="center" vertical="center"/>
    </xf>
    <xf numFmtId="0" fontId="2" fillId="0" borderId="2" applyAlignment="1" pivotButton="0" quotePrefix="0" xfId="0">
      <alignment horizontal="center" vertical="center"/>
    </xf>
    <xf numFmtId="0" fontId="0" fillId="0" borderId="2" applyAlignment="1" pivotButton="0" quotePrefix="0" xfId="0">
      <alignment horizontal="left" vertical="center"/>
    </xf>
    <xf numFmtId="165" fontId="0" fillId="0" borderId="2" applyAlignment="1" pivotButton="0" quotePrefix="0" xfId="0">
      <alignment horizontal="left" vertical="center"/>
    </xf>
    <xf numFmtId="166" fontId="0" fillId="0" borderId="2" applyAlignment="1" pivotButton="0" quotePrefix="0" xfId="0">
      <alignment horizontal="left" vertical="center"/>
    </xf>
    <xf numFmtId="0" fontId="0" fillId="0" borderId="2" applyAlignment="1" pivotButton="0" quotePrefix="0" xfId="0">
      <alignment horizontal="center" vertical="center"/>
    </xf>
    <xf numFmtId="0" fontId="3" fillId="2" borderId="0" applyAlignment="1" pivotButton="0" quotePrefix="0" xfId="0">
      <alignment horizontal="center" vertical="center"/>
    </xf>
    <xf numFmtId="0" fontId="1" fillId="4" borderId="0" applyAlignment="1" pivotButton="0" quotePrefix="0" xfId="0">
      <alignment horizontal="center" vertical="center"/>
    </xf>
    <xf numFmtId="0" fontId="2" fillId="0" borderId="2" applyAlignment="1" pivotButton="0" quotePrefix="0" xfId="0">
      <alignment horizontal="left" vertical="center"/>
    </xf>
    <xf numFmtId="166" fontId="0" fillId="0" borderId="2" applyAlignment="1" pivotButton="0" quotePrefix="0" xfId="0">
      <alignment horizontal="center" vertical="center"/>
    </xf>
    <xf numFmtId="167" fontId="0" fillId="0" borderId="2" applyAlignment="1" pivotButton="0" quotePrefix="0" xfId="0">
      <alignment horizontal="center" vertical="center"/>
    </xf>
    <xf numFmtId="0" fontId="4" fillId="4" borderId="0" applyAlignment="1" pivotButton="0" quotePrefix="0" xfId="0">
      <alignment horizontal="center" vertical="center"/>
    </xf>
    <xf numFmtId="0" fontId="5" fillId="2" borderId="0" applyAlignment="1" pivotButton="0" quotePrefix="0" xfId="0">
      <alignment horizontal="center" vertical="center"/>
    </xf>
    <xf numFmtId="166" fontId="0" fillId="3" borderId="2" pivotButton="0" quotePrefix="0" xfId="0"/>
    <xf numFmtId="166" fontId="0" fillId="0" borderId="2" pivotButton="0" quotePrefix="0" xfId="0"/>
    <xf numFmtId="0" fontId="6" fillId="0" borderId="0" applyAlignment="1" pivotButton="0" quotePrefix="0" xfId="0">
      <alignment horizontal="left" vertical="center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0" fontId="5" fillId="5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de Clientes por Categoría</a:t>
            </a:r>
          </a:p>
        </rich>
      </tx>
    </title>
    <plotArea>
      <pieChart>
        <varyColors val="1"/>
        <ser>
          <idx val="0"/>
          <order val="0"/>
          <tx>
            <strRef>
              <f>'Estadísticas'!E3</f>
            </strRef>
          </tx>
          <spPr>
            <a:ln xmlns:a="http://schemas.openxmlformats.org/drawingml/2006/main">
              <a:prstDash val="solid"/>
            </a:ln>
          </spPr>
          <cat>
            <numRef>
              <f>'Estadísticas'!$D$4:$D$7</f>
            </numRef>
          </cat>
          <val>
            <numRef>
              <f>'Estadísticas'!$E$4:$E$7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6</col>
      <colOff>0</colOff>
      <row>2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5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25" customWidth="1" min="2" max="2"/>
    <col width="25" customWidth="1" min="3" max="3"/>
    <col width="30" customWidth="1" min="4" max="4"/>
    <col width="15" customWidth="1" min="5" max="5"/>
    <col width="30" customWidth="1" min="6" max="6"/>
    <col width="15" customWidth="1" min="7" max="7"/>
    <col width="12" customWidth="1" min="8" max="8"/>
    <col width="12" customWidth="1" min="9" max="9"/>
    <col width="12" customWidth="1" min="10" max="10"/>
    <col width="12" customWidth="1" min="11" max="11"/>
    <col width="15" customWidth="1" min="12" max="12"/>
    <col width="15" customWidth="1" min="13" max="13"/>
    <col width="18" customWidth="1" min="14" max="14"/>
    <col width="16" customWidth="1" min="15" max="15"/>
    <col width="14" customWidth="1" min="16" max="16"/>
    <col width="30" customWidth="1" min="17" max="17"/>
  </cols>
  <sheetData>
    <row r="1" ht="35" customHeight="1">
      <c r="A1" s="1" t="inlineStr">
        <is>
          <t>ID Cliente</t>
        </is>
      </c>
      <c r="B1" s="1" t="inlineStr">
        <is>
          <t>Nombre Completo</t>
        </is>
      </c>
      <c r="C1" s="1" t="inlineStr">
        <is>
          <t>Empresa</t>
        </is>
      </c>
      <c r="D1" s="1" t="inlineStr">
        <is>
          <t>Email</t>
        </is>
      </c>
      <c r="E1" s="1" t="inlineStr">
        <is>
          <t>Teléfono</t>
        </is>
      </c>
      <c r="F1" s="1" t="inlineStr">
        <is>
          <t>Dirección</t>
        </is>
      </c>
      <c r="G1" s="1" t="inlineStr">
        <is>
          <t>Ciudad</t>
        </is>
      </c>
      <c r="H1" s="1" t="inlineStr">
        <is>
          <t>Código Postal</t>
        </is>
      </c>
      <c r="I1" s="1" t="inlineStr">
        <is>
          <t>País</t>
        </is>
      </c>
      <c r="J1" s="1" t="inlineStr">
        <is>
          <t>Fecha Registro</t>
        </is>
      </c>
      <c r="K1" s="1" t="inlineStr">
        <is>
          <t>Categoría</t>
        </is>
      </c>
      <c r="L1" s="1" t="inlineStr">
        <is>
          <t>Estado</t>
        </is>
      </c>
      <c r="M1" s="1" t="inlineStr">
        <is>
          <t>Último Contacto</t>
        </is>
      </c>
      <c r="N1" s="1" t="inlineStr">
        <is>
          <t>Próximo Seguimiento</t>
        </is>
      </c>
      <c r="O1" s="1" t="inlineStr">
        <is>
          <t>Valor Total Compras</t>
        </is>
      </c>
      <c r="P1" s="1" t="inlineStr">
        <is>
          <t>Número de Pedidos</t>
        </is>
      </c>
      <c r="Q1" s="1" t="inlineStr">
        <is>
          <t>Notas</t>
        </is>
      </c>
    </row>
    <row r="2">
      <c r="A2" s="2" t="n">
        <v>1</v>
      </c>
      <c r="B2" s="3" t="inlineStr">
        <is>
          <t>Laura Pérez Rodríguez</t>
        </is>
      </c>
      <c r="C2" s="3" t="inlineStr">
        <is>
          <t>Tecnología Global S.A.</t>
        </is>
      </c>
      <c r="D2" s="3" t="inlineStr">
        <is>
          <t>laura.pérez@tecnología.com</t>
        </is>
      </c>
      <c r="E2" s="3" t="inlineStr">
        <is>
          <t>+34 620 171 164</t>
        </is>
      </c>
      <c r="F2" s="3" t="inlineStr">
        <is>
          <t>Calle Principal 80</t>
        </is>
      </c>
      <c r="G2" s="3" t="inlineStr">
        <is>
          <t>Barcelona</t>
        </is>
      </c>
      <c r="H2" s="3" t="inlineStr">
        <is>
          <t>28214</t>
        </is>
      </c>
      <c r="I2" s="3" t="inlineStr">
        <is>
          <t>España</t>
        </is>
      </c>
      <c r="J2" s="4" t="n">
        <v>44348</v>
      </c>
      <c r="K2" s="3" t="inlineStr">
        <is>
          <t>VIP</t>
        </is>
      </c>
      <c r="L2" s="3" t="inlineStr">
        <is>
          <t>Prospecto</t>
        </is>
      </c>
      <c r="M2" s="4" t="n">
        <v>44510</v>
      </c>
      <c r="N2" s="4" t="n">
        <v>44533</v>
      </c>
      <c r="O2" s="5" t="n">
        <v>25732.31</v>
      </c>
      <c r="P2" s="6" t="n">
        <v>33</v>
      </c>
      <c r="Q2" s="3" t="inlineStr">
        <is>
          <t>Requiere atención especial</t>
        </is>
      </c>
    </row>
    <row r="3">
      <c r="A3" s="7" t="n">
        <v>2</v>
      </c>
      <c r="B3" s="8" t="inlineStr">
        <is>
          <t>Juan Torres Rodríguez</t>
        </is>
      </c>
      <c r="C3" s="8" t="inlineStr">
        <is>
          <t>Logística Express</t>
        </is>
      </c>
      <c r="D3" s="8" t="inlineStr">
        <is>
          <t>juan.torres@logística.com</t>
        </is>
      </c>
      <c r="E3" s="8" t="inlineStr">
        <is>
          <t>+34 687 883 352</t>
        </is>
      </c>
      <c r="F3" s="8" t="inlineStr">
        <is>
          <t>Calle Mayor 81</t>
        </is>
      </c>
      <c r="G3" s="8" t="inlineStr">
        <is>
          <t>Alicante</t>
        </is>
      </c>
      <c r="H3" s="8" t="inlineStr">
        <is>
          <t>28663</t>
        </is>
      </c>
      <c r="I3" s="8" t="inlineStr">
        <is>
          <t>España</t>
        </is>
      </c>
      <c r="J3" s="9" t="n">
        <v>44767</v>
      </c>
      <c r="K3" s="8" t="inlineStr">
        <is>
          <t>Nuevo</t>
        </is>
      </c>
      <c r="L3" s="8" t="inlineStr">
        <is>
          <t>En seguimiento</t>
        </is>
      </c>
      <c r="M3" s="9" t="n">
        <v>44861</v>
      </c>
      <c r="N3" s="9" t="n">
        <v>44882</v>
      </c>
      <c r="O3" s="10" t="n">
        <v>40497.9</v>
      </c>
      <c r="P3" s="11" t="n">
        <v>22</v>
      </c>
      <c r="Q3" s="8" t="inlineStr">
        <is>
          <t>Pagos puntuales</t>
        </is>
      </c>
    </row>
    <row r="4">
      <c r="A4" s="2" t="n">
        <v>3</v>
      </c>
      <c r="B4" s="3" t="inlineStr">
        <is>
          <t>Carlos Martínez González</t>
        </is>
      </c>
      <c r="C4" s="3" t="inlineStr">
        <is>
          <t>Logística Express</t>
        </is>
      </c>
      <c r="D4" s="3" t="inlineStr">
        <is>
          <t>carlos.martínez@logística.com</t>
        </is>
      </c>
      <c r="E4" s="3" t="inlineStr">
        <is>
          <t>+34 667 895 404</t>
        </is>
      </c>
      <c r="F4" s="3" t="inlineStr">
        <is>
          <t>Calle Nueva 60</t>
        </is>
      </c>
      <c r="G4" s="3" t="inlineStr">
        <is>
          <t>Málaga</t>
        </is>
      </c>
      <c r="H4" s="3" t="inlineStr">
        <is>
          <t>28623</t>
        </is>
      </c>
      <c r="I4" s="3" t="inlineStr">
        <is>
          <t>España</t>
        </is>
      </c>
      <c r="J4" s="4" t="n">
        <v>44510</v>
      </c>
      <c r="K4" s="3" t="inlineStr">
        <is>
          <t>Estándar</t>
        </is>
      </c>
      <c r="L4" s="3" t="inlineStr">
        <is>
          <t>Inactivo</t>
        </is>
      </c>
      <c r="M4" s="4" t="n">
        <v>44614</v>
      </c>
      <c r="N4" s="4" t="n">
        <v>44638</v>
      </c>
      <c r="O4" s="5" t="n">
        <v>33846.74</v>
      </c>
      <c r="P4" s="6" t="n">
        <v>48</v>
      </c>
      <c r="Q4" s="3" t="inlineStr">
        <is>
          <t>Cliente preferente</t>
        </is>
      </c>
    </row>
    <row r="5">
      <c r="A5" s="7" t="n">
        <v>4</v>
      </c>
      <c r="B5" s="8" t="inlineStr">
        <is>
          <t>Carmen Pérez Martínez</t>
        </is>
      </c>
      <c r="C5" s="8" t="inlineStr">
        <is>
          <t>Tecnología Global S.A.</t>
        </is>
      </c>
      <c r="D5" s="8" t="inlineStr">
        <is>
          <t>carmen.pérez@tecnología.com</t>
        </is>
      </c>
      <c r="E5" s="8" t="inlineStr">
        <is>
          <t>+34 676 397 731</t>
        </is>
      </c>
      <c r="F5" s="8" t="inlineStr">
        <is>
          <t>Calle Principal 158</t>
        </is>
      </c>
      <c r="G5" s="8" t="inlineStr">
        <is>
          <t>Madrid</t>
        </is>
      </c>
      <c r="H5" s="8" t="inlineStr">
        <is>
          <t>28061</t>
        </is>
      </c>
      <c r="I5" s="8" t="inlineStr">
        <is>
          <t>España</t>
        </is>
      </c>
      <c r="J5" s="9" t="n">
        <v>45278</v>
      </c>
      <c r="K5" s="8" t="inlineStr">
        <is>
          <t>Nuevo</t>
        </is>
      </c>
      <c r="L5" s="8" t="inlineStr">
        <is>
          <t>En seguimiento</t>
        </is>
      </c>
      <c r="M5" s="9" t="n">
        <v>45429</v>
      </c>
      <c r="N5" s="9" t="n">
        <v>45451</v>
      </c>
      <c r="O5" s="10" t="n">
        <v>19526.79</v>
      </c>
      <c r="P5" s="11" t="n">
        <v>30</v>
      </c>
      <c r="Q5" s="8" t="inlineStr">
        <is>
          <t>Pagos puntuales</t>
        </is>
      </c>
    </row>
    <row r="6">
      <c r="A6" s="2" t="n">
        <v>5</v>
      </c>
      <c r="B6" s="3" t="inlineStr">
        <is>
          <t>Laura Díaz Fernández</t>
        </is>
      </c>
      <c r="C6" s="3" t="inlineStr">
        <is>
          <t>Industrias Modernas</t>
        </is>
      </c>
      <c r="D6" s="3" t="inlineStr">
        <is>
          <t>laura.díaz@industrias.com</t>
        </is>
      </c>
      <c r="E6" s="3" t="inlineStr">
        <is>
          <t>+34 661 647 929</t>
        </is>
      </c>
      <c r="F6" s="3" t="inlineStr">
        <is>
          <t>Calle Mayor 164</t>
        </is>
      </c>
      <c r="G6" s="3" t="inlineStr">
        <is>
          <t>Alicante</t>
        </is>
      </c>
      <c r="H6" s="3" t="inlineStr">
        <is>
          <t>28719</t>
        </is>
      </c>
      <c r="I6" s="3" t="inlineStr">
        <is>
          <t>España</t>
        </is>
      </c>
      <c r="J6" s="4" t="n">
        <v>44278</v>
      </c>
      <c r="K6" s="3" t="inlineStr">
        <is>
          <t>Estándar</t>
        </is>
      </c>
      <c r="L6" s="3" t="inlineStr">
        <is>
          <t>Prospecto</t>
        </is>
      </c>
      <c r="M6" s="4" t="n">
        <v>44347</v>
      </c>
      <c r="N6" s="4" t="n">
        <v>44356</v>
      </c>
      <c r="O6" s="5" t="n">
        <v>16393.02</v>
      </c>
      <c r="P6" s="6" t="n">
        <v>50</v>
      </c>
      <c r="Q6" s="3" t="inlineStr">
        <is>
          <t>Requiere atención especial</t>
        </is>
      </c>
    </row>
    <row r="7">
      <c r="A7" s="7" t="n">
        <v>6</v>
      </c>
      <c r="B7" s="8" t="inlineStr">
        <is>
          <t>Ana Rodríguez García</t>
        </is>
      </c>
      <c r="C7" s="8" t="inlineStr">
        <is>
          <t>Servicios Premium</t>
        </is>
      </c>
      <c r="D7" s="8" t="inlineStr">
        <is>
          <t>ana.rodríguez@servicios.com</t>
        </is>
      </c>
      <c r="E7" s="8" t="inlineStr">
        <is>
          <t>+34 695 476 962</t>
        </is>
      </c>
      <c r="F7" s="8" t="inlineStr">
        <is>
          <t>Calle Nueva 174</t>
        </is>
      </c>
      <c r="G7" s="8" t="inlineStr">
        <is>
          <t>Sevilla</t>
        </is>
      </c>
      <c r="H7" s="8" t="inlineStr">
        <is>
          <t>28731</t>
        </is>
      </c>
      <c r="I7" s="8" t="inlineStr">
        <is>
          <t>España</t>
        </is>
      </c>
      <c r="J7" s="9" t="n">
        <v>44830</v>
      </c>
      <c r="K7" s="8" t="inlineStr">
        <is>
          <t>Nuevo</t>
        </is>
      </c>
      <c r="L7" s="8" t="inlineStr">
        <is>
          <t>Prospecto</t>
        </is>
      </c>
      <c r="M7" s="9" t="n">
        <v>44908</v>
      </c>
      <c r="N7" s="9" t="n">
        <v>44916</v>
      </c>
      <c r="O7" s="10" t="n">
        <v>6662.23</v>
      </c>
      <c r="P7" s="11" t="n">
        <v>7</v>
      </c>
      <c r="Q7" s="8" t="inlineStr">
        <is>
          <t>Gran potencial</t>
        </is>
      </c>
    </row>
    <row r="8">
      <c r="A8" s="2" t="n">
        <v>7</v>
      </c>
      <c r="B8" s="3" t="inlineStr">
        <is>
          <t>Laura López González</t>
        </is>
      </c>
      <c r="C8" s="3" t="inlineStr">
        <is>
          <t>Consultoría Profesional</t>
        </is>
      </c>
      <c r="D8" s="3" t="inlineStr">
        <is>
          <t>laura.lópez@consultoría.com</t>
        </is>
      </c>
      <c r="E8" s="3" t="inlineStr">
        <is>
          <t>+34 612 876 221</t>
        </is>
      </c>
      <c r="F8" s="3" t="inlineStr">
        <is>
          <t>Calle Mayor 193</t>
        </is>
      </c>
      <c r="G8" s="3" t="inlineStr">
        <is>
          <t>Zaragoza</t>
        </is>
      </c>
      <c r="H8" s="3" t="inlineStr">
        <is>
          <t>28897</t>
        </is>
      </c>
      <c r="I8" s="3" t="inlineStr">
        <is>
          <t>España</t>
        </is>
      </c>
      <c r="J8" s="4" t="n">
        <v>45224</v>
      </c>
      <c r="K8" s="3" t="inlineStr">
        <is>
          <t>Nuevo</t>
        </is>
      </c>
      <c r="L8" s="3" t="inlineStr">
        <is>
          <t>Prospecto</t>
        </is>
      </c>
      <c r="M8" s="4" t="n">
        <v>45280</v>
      </c>
      <c r="N8" s="4" t="n">
        <v>45308</v>
      </c>
      <c r="O8" s="5" t="n">
        <v>36450.61</v>
      </c>
      <c r="P8" s="6" t="n">
        <v>14</v>
      </c>
      <c r="Q8" s="3" t="inlineStr">
        <is>
          <t>Gran potencial</t>
        </is>
      </c>
    </row>
    <row r="9">
      <c r="A9" s="7" t="n">
        <v>8</v>
      </c>
      <c r="B9" s="8" t="inlineStr">
        <is>
          <t>Juan Pérez González</t>
        </is>
      </c>
      <c r="C9" s="8" t="inlineStr">
        <is>
          <t>Tecnología Global S.A.</t>
        </is>
      </c>
      <c r="D9" s="8" t="inlineStr">
        <is>
          <t>juan.pérez@tecnología.com</t>
        </is>
      </c>
      <c r="E9" s="8" t="inlineStr">
        <is>
          <t>+34 660 642 363</t>
        </is>
      </c>
      <c r="F9" s="8" t="inlineStr">
        <is>
          <t>Calle Mayor 179</t>
        </is>
      </c>
      <c r="G9" s="8" t="inlineStr">
        <is>
          <t>Madrid</t>
        </is>
      </c>
      <c r="H9" s="8" t="inlineStr">
        <is>
          <t>28676</t>
        </is>
      </c>
      <c r="I9" s="8" t="inlineStr">
        <is>
          <t>España</t>
        </is>
      </c>
      <c r="J9" s="9" t="n">
        <v>44199</v>
      </c>
      <c r="K9" s="8" t="inlineStr">
        <is>
          <t>Premium</t>
        </is>
      </c>
      <c r="L9" s="8" t="inlineStr">
        <is>
          <t>Prospecto</t>
        </is>
      </c>
      <c r="M9" s="9" t="n">
        <v>44258</v>
      </c>
      <c r="N9" s="9" t="n">
        <v>44264</v>
      </c>
      <c r="O9" s="10" t="n">
        <v>2454.26</v>
      </c>
      <c r="P9" s="11" t="n">
        <v>4</v>
      </c>
      <c r="Q9" s="8" t="inlineStr">
        <is>
          <t>Pagos puntuales</t>
        </is>
      </c>
    </row>
    <row r="10">
      <c r="A10" s="2" t="n">
        <v>9</v>
      </c>
      <c r="B10" s="3" t="inlineStr">
        <is>
          <t>Isabel Torres González</t>
        </is>
      </c>
      <c r="C10" s="3" t="inlineStr">
        <is>
          <t>Tecnología Global S.A.</t>
        </is>
      </c>
      <c r="D10" s="3" t="inlineStr">
        <is>
          <t>isabel.torres@tecnología.com</t>
        </is>
      </c>
      <c r="E10" s="3" t="inlineStr">
        <is>
          <t>+34 696 148 451</t>
        </is>
      </c>
      <c r="F10" s="3" t="inlineStr">
        <is>
          <t>Calle Real 119</t>
        </is>
      </c>
      <c r="G10" s="3" t="inlineStr">
        <is>
          <t>Barcelona</t>
        </is>
      </c>
      <c r="H10" s="3" t="inlineStr">
        <is>
          <t>28500</t>
        </is>
      </c>
      <c r="I10" s="3" t="inlineStr">
        <is>
          <t>España</t>
        </is>
      </c>
      <c r="J10" s="4" t="n">
        <v>44692</v>
      </c>
      <c r="K10" s="3" t="inlineStr">
        <is>
          <t>Estándar</t>
        </is>
      </c>
      <c r="L10" s="3" t="inlineStr">
        <is>
          <t>Activo</t>
        </is>
      </c>
      <c r="M10" s="4" t="n">
        <v>44775</v>
      </c>
      <c r="N10" s="4" t="n">
        <v>44784</v>
      </c>
      <c r="O10" s="5" t="n">
        <v>15579.59</v>
      </c>
      <c r="P10" s="6" t="n">
        <v>36</v>
      </c>
      <c r="Q10" s="3" t="inlineStr">
        <is>
          <t>Gran potencial</t>
        </is>
      </c>
    </row>
    <row r="11">
      <c r="A11" s="7" t="n">
        <v>10</v>
      </c>
      <c r="B11" s="8" t="inlineStr">
        <is>
          <t>Ana Rodríguez Pérez</t>
        </is>
      </c>
      <c r="C11" s="8" t="inlineStr">
        <is>
          <t>Soluciones Integrales</t>
        </is>
      </c>
      <c r="D11" s="8" t="inlineStr">
        <is>
          <t>ana.rodríguez@soluciones.com</t>
        </is>
      </c>
      <c r="E11" s="8" t="inlineStr">
        <is>
          <t>+34 610 431 694</t>
        </is>
      </c>
      <c r="F11" s="8" t="inlineStr">
        <is>
          <t>Calle Mayor 159</t>
        </is>
      </c>
      <c r="G11" s="8" t="inlineStr">
        <is>
          <t>Madrid</t>
        </is>
      </c>
      <c r="H11" s="8" t="inlineStr">
        <is>
          <t>28192</t>
        </is>
      </c>
      <c r="I11" s="8" t="inlineStr">
        <is>
          <t>España</t>
        </is>
      </c>
      <c r="J11" s="9" t="n">
        <v>45269</v>
      </c>
      <c r="K11" s="8" t="inlineStr">
        <is>
          <t>Premium</t>
        </is>
      </c>
      <c r="L11" s="8" t="inlineStr">
        <is>
          <t>Inactivo</t>
        </is>
      </c>
      <c r="M11" s="9" t="n">
        <v>45348</v>
      </c>
      <c r="N11" s="9" t="n">
        <v>45373</v>
      </c>
      <c r="O11" s="10" t="n">
        <v>49100.19</v>
      </c>
      <c r="P11" s="11" t="n">
        <v>32</v>
      </c>
      <c r="Q11" s="8" t="inlineStr">
        <is>
          <t>Requiere atención especial</t>
        </is>
      </c>
    </row>
    <row r="12">
      <c r="A12" s="2" t="n">
        <v>11</v>
      </c>
      <c r="B12" s="3" t="inlineStr">
        <is>
          <t>Pedro Pérez Sánchez</t>
        </is>
      </c>
      <c r="C12" s="3" t="inlineStr">
        <is>
          <t>Tecnología Global S.A.</t>
        </is>
      </c>
      <c r="D12" s="3" t="inlineStr">
        <is>
          <t>pedro.pérez@tecnología.com</t>
        </is>
      </c>
      <c r="E12" s="3" t="inlineStr">
        <is>
          <t>+34 616 211 458</t>
        </is>
      </c>
      <c r="F12" s="3" t="inlineStr">
        <is>
          <t>Calle Central 193</t>
        </is>
      </c>
      <c r="G12" s="3" t="inlineStr">
        <is>
          <t>Valencia</t>
        </is>
      </c>
      <c r="H12" s="3" t="inlineStr">
        <is>
          <t>28638</t>
        </is>
      </c>
      <c r="I12" s="3" t="inlineStr">
        <is>
          <t>España</t>
        </is>
      </c>
      <c r="J12" s="4" t="n">
        <v>45282</v>
      </c>
      <c r="K12" s="3" t="inlineStr">
        <is>
          <t>Premium</t>
        </is>
      </c>
      <c r="L12" s="3" t="inlineStr">
        <is>
          <t>Inactivo</t>
        </is>
      </c>
      <c r="M12" s="4" t="n">
        <v>45362</v>
      </c>
      <c r="N12" s="4" t="n">
        <v>45370</v>
      </c>
      <c r="O12" s="5" t="n">
        <v>34647.99</v>
      </c>
      <c r="P12" s="6" t="n">
        <v>50</v>
      </c>
      <c r="Q12" s="3" t="inlineStr">
        <is>
          <t>Requiere atención especial</t>
        </is>
      </c>
    </row>
    <row r="13">
      <c r="A13" s="7" t="n">
        <v>12</v>
      </c>
      <c r="B13" s="8" t="inlineStr">
        <is>
          <t>Laura Martínez López</t>
        </is>
      </c>
      <c r="C13" s="8" t="inlineStr">
        <is>
          <t>Productos de Calidad</t>
        </is>
      </c>
      <c r="D13" s="8" t="inlineStr">
        <is>
          <t>laura.martínez@productos.com</t>
        </is>
      </c>
      <c r="E13" s="8" t="inlineStr">
        <is>
          <t>+34 610 885 113</t>
        </is>
      </c>
      <c r="F13" s="8" t="inlineStr">
        <is>
          <t>Calle Nueva 51</t>
        </is>
      </c>
      <c r="G13" s="8" t="inlineStr">
        <is>
          <t>Valencia</t>
        </is>
      </c>
      <c r="H13" s="8" t="inlineStr">
        <is>
          <t>28241</t>
        </is>
      </c>
      <c r="I13" s="8" t="inlineStr">
        <is>
          <t>España</t>
        </is>
      </c>
      <c r="J13" s="9" t="n">
        <v>43836</v>
      </c>
      <c r="K13" s="8" t="inlineStr">
        <is>
          <t>Nuevo</t>
        </is>
      </c>
      <c r="L13" s="8" t="inlineStr">
        <is>
          <t>Inactivo</t>
        </is>
      </c>
      <c r="M13" s="9" t="n">
        <v>43862</v>
      </c>
      <c r="N13" s="9" t="n">
        <v>43876</v>
      </c>
      <c r="O13" s="10" t="n">
        <v>20738.53</v>
      </c>
      <c r="P13" s="11" t="n">
        <v>16</v>
      </c>
      <c r="Q13" s="8" t="inlineStr">
        <is>
          <t>Pagos puntuales</t>
        </is>
      </c>
    </row>
    <row r="14">
      <c r="A14" s="2" t="n">
        <v>13</v>
      </c>
      <c r="B14" s="3" t="inlineStr">
        <is>
          <t>Laura Sánchez Sánchez</t>
        </is>
      </c>
      <c r="C14" s="3" t="inlineStr">
        <is>
          <t>Soluciones Integrales</t>
        </is>
      </c>
      <c r="D14" s="3" t="inlineStr">
        <is>
          <t>laura.sánchez@soluciones.com</t>
        </is>
      </c>
      <c r="E14" s="3" t="inlineStr">
        <is>
          <t>+34 621 927 925</t>
        </is>
      </c>
      <c r="F14" s="3" t="inlineStr">
        <is>
          <t>Calle Central 17</t>
        </is>
      </c>
      <c r="G14" s="3" t="inlineStr">
        <is>
          <t>Sevilla</t>
        </is>
      </c>
      <c r="H14" s="3" t="inlineStr">
        <is>
          <t>28593</t>
        </is>
      </c>
      <c r="I14" s="3" t="inlineStr">
        <is>
          <t>España</t>
        </is>
      </c>
      <c r="J14" s="4" t="n">
        <v>44026</v>
      </c>
      <c r="K14" s="3" t="inlineStr">
        <is>
          <t>Estándar</t>
        </is>
      </c>
      <c r="L14" s="3" t="inlineStr">
        <is>
          <t>En seguimiento</t>
        </is>
      </c>
      <c r="M14" s="4" t="n">
        <v>44137</v>
      </c>
      <c r="N14" s="4" t="n">
        <v>44152</v>
      </c>
      <c r="O14" s="5" t="n">
        <v>19277.18</v>
      </c>
      <c r="P14" s="6" t="n">
        <v>49</v>
      </c>
      <c r="Q14" s="3" t="inlineStr">
        <is>
          <t>Pagos puntuales</t>
        </is>
      </c>
    </row>
    <row r="15">
      <c r="A15" s="7" t="n">
        <v>14</v>
      </c>
      <c r="B15" s="8" t="inlineStr">
        <is>
          <t>José Fernández Rodríguez</t>
        </is>
      </c>
      <c r="C15" s="8" t="inlineStr">
        <is>
          <t>Productos de Calidad</t>
        </is>
      </c>
      <c r="D15" s="8" t="inlineStr">
        <is>
          <t>josé.fernández@productos.com</t>
        </is>
      </c>
      <c r="E15" s="8" t="inlineStr">
        <is>
          <t>+34 678 416 756</t>
        </is>
      </c>
      <c r="F15" s="8" t="inlineStr">
        <is>
          <t>Calle Principal 44</t>
        </is>
      </c>
      <c r="G15" s="8" t="inlineStr">
        <is>
          <t>Zaragoza</t>
        </is>
      </c>
      <c r="H15" s="8" t="inlineStr">
        <is>
          <t>28851</t>
        </is>
      </c>
      <c r="I15" s="8" t="inlineStr">
        <is>
          <t>España</t>
        </is>
      </c>
      <c r="J15" s="9" t="n">
        <v>44207</v>
      </c>
      <c r="K15" s="8" t="inlineStr">
        <is>
          <t>Premium</t>
        </is>
      </c>
      <c r="L15" s="8" t="inlineStr">
        <is>
          <t>Activo</t>
        </is>
      </c>
      <c r="M15" s="9" t="n">
        <v>44349</v>
      </c>
      <c r="N15" s="9" t="n">
        <v>44359</v>
      </c>
      <c r="O15" s="10" t="n">
        <v>37377.22</v>
      </c>
      <c r="P15" s="11" t="n">
        <v>8</v>
      </c>
      <c r="Q15" s="8" t="inlineStr">
        <is>
          <t>Gran potencial</t>
        </is>
      </c>
    </row>
    <row r="16">
      <c r="A16" s="2" t="n">
        <v>15</v>
      </c>
      <c r="B16" s="3" t="inlineStr">
        <is>
          <t>Pedro Pérez Sánchez</t>
        </is>
      </c>
      <c r="C16" s="3" t="inlineStr">
        <is>
          <t>Innovación y Desarrollo</t>
        </is>
      </c>
      <c r="D16" s="3" t="inlineStr">
        <is>
          <t>pedro.pérez@innovación.com</t>
        </is>
      </c>
      <c r="E16" s="3" t="inlineStr">
        <is>
          <t>+34 645 172 111</t>
        </is>
      </c>
      <c r="F16" s="3" t="inlineStr">
        <is>
          <t>Calle Nueva 182</t>
        </is>
      </c>
      <c r="G16" s="3" t="inlineStr">
        <is>
          <t>Bilbao</t>
        </is>
      </c>
      <c r="H16" s="3" t="inlineStr">
        <is>
          <t>28511</t>
        </is>
      </c>
      <c r="I16" s="3" t="inlineStr">
        <is>
          <t>España</t>
        </is>
      </c>
      <c r="J16" s="4" t="n">
        <v>44145</v>
      </c>
      <c r="K16" s="3" t="inlineStr">
        <is>
          <t>Nuevo</t>
        </is>
      </c>
      <c r="L16" s="3" t="inlineStr">
        <is>
          <t>Prospecto</t>
        </is>
      </c>
      <c r="M16" s="4" t="n">
        <v>44287</v>
      </c>
      <c r="N16" s="4" t="n">
        <v>44313</v>
      </c>
      <c r="O16" s="5" t="n">
        <v>33555.79</v>
      </c>
      <c r="P16" s="6" t="n">
        <v>28</v>
      </c>
      <c r="Q16" s="3" t="inlineStr"/>
    </row>
    <row r="17">
      <c r="A17" s="7" t="n">
        <v>16</v>
      </c>
      <c r="B17" s="8" t="inlineStr">
        <is>
          <t>Laura González Martínez</t>
        </is>
      </c>
      <c r="C17" s="8" t="inlineStr">
        <is>
          <t>Innovación y Desarrollo</t>
        </is>
      </c>
      <c r="D17" s="8" t="inlineStr">
        <is>
          <t>laura.gonzález@innovación.com</t>
        </is>
      </c>
      <c r="E17" s="8" t="inlineStr">
        <is>
          <t>+34 625 705 990</t>
        </is>
      </c>
      <c r="F17" s="8" t="inlineStr">
        <is>
          <t>Calle Principal 121</t>
        </is>
      </c>
      <c r="G17" s="8" t="inlineStr">
        <is>
          <t>Barcelona</t>
        </is>
      </c>
      <c r="H17" s="8" t="inlineStr">
        <is>
          <t>28314</t>
        </is>
      </c>
      <c r="I17" s="8" t="inlineStr">
        <is>
          <t>España</t>
        </is>
      </c>
      <c r="J17" s="9" t="n">
        <v>45127</v>
      </c>
      <c r="K17" s="8" t="inlineStr">
        <is>
          <t>Estándar</t>
        </is>
      </c>
      <c r="L17" s="8" t="inlineStr">
        <is>
          <t>En seguimiento</t>
        </is>
      </c>
      <c r="M17" s="9" t="n">
        <v>45188</v>
      </c>
      <c r="N17" s="9" t="n">
        <v>45202</v>
      </c>
      <c r="O17" s="10" t="n">
        <v>4872.39</v>
      </c>
      <c r="P17" s="11" t="n">
        <v>14</v>
      </c>
      <c r="Q17" s="8" t="inlineStr">
        <is>
          <t>Gran potencial</t>
        </is>
      </c>
    </row>
    <row r="18">
      <c r="A18" s="2" t="n">
        <v>17</v>
      </c>
      <c r="B18" s="3" t="inlineStr">
        <is>
          <t>Juan Pérez López</t>
        </is>
      </c>
      <c r="C18" s="3" t="inlineStr">
        <is>
          <t>Logística Express</t>
        </is>
      </c>
      <c r="D18" s="3" t="inlineStr">
        <is>
          <t>juan.pérez@logística.com</t>
        </is>
      </c>
      <c r="E18" s="3" t="inlineStr">
        <is>
          <t>+34 694 629 104</t>
        </is>
      </c>
      <c r="F18" s="3" t="inlineStr">
        <is>
          <t>Calle Central 132</t>
        </is>
      </c>
      <c r="G18" s="3" t="inlineStr">
        <is>
          <t>Zaragoza</t>
        </is>
      </c>
      <c r="H18" s="3" t="inlineStr">
        <is>
          <t>28858</t>
        </is>
      </c>
      <c r="I18" s="3" t="inlineStr">
        <is>
          <t>España</t>
        </is>
      </c>
      <c r="J18" s="4" t="n">
        <v>44090</v>
      </c>
      <c r="K18" s="3" t="inlineStr">
        <is>
          <t>VIP</t>
        </is>
      </c>
      <c r="L18" s="3" t="inlineStr">
        <is>
          <t>Inactivo</t>
        </is>
      </c>
      <c r="M18" s="4" t="n">
        <v>44164</v>
      </c>
      <c r="N18" s="4" t="n">
        <v>44184</v>
      </c>
      <c r="O18" s="5" t="n">
        <v>48550.03</v>
      </c>
      <c r="P18" s="6" t="n">
        <v>31</v>
      </c>
      <c r="Q18" s="3" t="inlineStr">
        <is>
          <t>Pagos puntuales</t>
        </is>
      </c>
    </row>
    <row r="19">
      <c r="A19" s="7" t="n">
        <v>18</v>
      </c>
      <c r="B19" s="8" t="inlineStr">
        <is>
          <t>Juan Sánchez González</t>
        </is>
      </c>
      <c r="C19" s="8" t="inlineStr">
        <is>
          <t>Tecnología Global S.A.</t>
        </is>
      </c>
      <c r="D19" s="8" t="inlineStr">
        <is>
          <t>juan.sánchez@tecnología.com</t>
        </is>
      </c>
      <c r="E19" s="8" t="inlineStr">
        <is>
          <t>+34 654 134 459</t>
        </is>
      </c>
      <c r="F19" s="8" t="inlineStr">
        <is>
          <t>Calle Nueva 99</t>
        </is>
      </c>
      <c r="G19" s="8" t="inlineStr">
        <is>
          <t>Valencia</t>
        </is>
      </c>
      <c r="H19" s="8" t="inlineStr">
        <is>
          <t>28093</t>
        </is>
      </c>
      <c r="I19" s="8" t="inlineStr">
        <is>
          <t>España</t>
        </is>
      </c>
      <c r="J19" s="9" t="n">
        <v>44610</v>
      </c>
      <c r="K19" s="8" t="inlineStr">
        <is>
          <t>Premium</t>
        </is>
      </c>
      <c r="L19" s="8" t="inlineStr">
        <is>
          <t>Prospecto</t>
        </is>
      </c>
      <c r="M19" s="9" t="n">
        <v>44680</v>
      </c>
      <c r="N19" s="9" t="n">
        <v>44699</v>
      </c>
      <c r="O19" s="10" t="n">
        <v>47378.36</v>
      </c>
      <c r="P19" s="11" t="n">
        <v>19</v>
      </c>
      <c r="Q19" s="8" t="inlineStr">
        <is>
          <t>Requiere atención especial</t>
        </is>
      </c>
    </row>
    <row r="20">
      <c r="A20" s="2" t="n">
        <v>19</v>
      </c>
      <c r="B20" s="3" t="inlineStr">
        <is>
          <t>Ana Martínez López</t>
        </is>
      </c>
      <c r="C20" s="3" t="inlineStr">
        <is>
          <t>Tecnología Global S.A.</t>
        </is>
      </c>
      <c r="D20" s="3" t="inlineStr">
        <is>
          <t>ana.martínez@tecnología.com</t>
        </is>
      </c>
      <c r="E20" s="3" t="inlineStr">
        <is>
          <t>+34 628 243 153</t>
        </is>
      </c>
      <c r="F20" s="3" t="inlineStr">
        <is>
          <t>Calle Central 168</t>
        </is>
      </c>
      <c r="G20" s="3" t="inlineStr">
        <is>
          <t>Córdoba</t>
        </is>
      </c>
      <c r="H20" s="3" t="inlineStr">
        <is>
          <t>28240</t>
        </is>
      </c>
      <c r="I20" s="3" t="inlineStr">
        <is>
          <t>España</t>
        </is>
      </c>
      <c r="J20" s="4" t="n">
        <v>44532</v>
      </c>
      <c r="K20" s="3" t="inlineStr">
        <is>
          <t>Premium</t>
        </is>
      </c>
      <c r="L20" s="3" t="inlineStr">
        <is>
          <t>Prospecto</t>
        </is>
      </c>
      <c r="M20" s="4" t="n">
        <v>44711</v>
      </c>
      <c r="N20" s="4" t="n">
        <v>44725</v>
      </c>
      <c r="O20" s="5" t="n">
        <v>4480.51</v>
      </c>
      <c r="P20" s="6" t="n">
        <v>3</v>
      </c>
      <c r="Q20" s="3" t="inlineStr">
        <is>
          <t>Requiere atención especial</t>
        </is>
      </c>
    </row>
    <row r="21">
      <c r="A21" s="7" t="n">
        <v>20</v>
      </c>
      <c r="B21" s="8" t="inlineStr">
        <is>
          <t>José Pérez Martínez</t>
        </is>
      </c>
      <c r="C21" s="8" t="inlineStr">
        <is>
          <t>Comercial del Sur</t>
        </is>
      </c>
      <c r="D21" s="8" t="inlineStr">
        <is>
          <t>josé.pérez@comercial.com</t>
        </is>
      </c>
      <c r="E21" s="8" t="inlineStr">
        <is>
          <t>+34 648 850 327</t>
        </is>
      </c>
      <c r="F21" s="8" t="inlineStr">
        <is>
          <t>Calle Principal 184</t>
        </is>
      </c>
      <c r="G21" s="8" t="inlineStr">
        <is>
          <t>Alicante</t>
        </is>
      </c>
      <c r="H21" s="8" t="inlineStr">
        <is>
          <t>28676</t>
        </is>
      </c>
      <c r="I21" s="8" t="inlineStr">
        <is>
          <t>España</t>
        </is>
      </c>
      <c r="J21" s="9" t="n">
        <v>43891</v>
      </c>
      <c r="K21" s="8" t="inlineStr">
        <is>
          <t>VIP</t>
        </is>
      </c>
      <c r="L21" s="8" t="inlineStr">
        <is>
          <t>Inactivo</t>
        </is>
      </c>
      <c r="M21" s="9" t="n">
        <v>44037</v>
      </c>
      <c r="N21" s="9" t="n">
        <v>44049</v>
      </c>
      <c r="O21" s="10" t="n">
        <v>18462.15</v>
      </c>
      <c r="P21" s="11" t="n">
        <v>1</v>
      </c>
      <c r="Q21" s="8" t="inlineStr"/>
    </row>
    <row r="22">
      <c r="A22" s="2" t="n">
        <v>21</v>
      </c>
      <c r="B22" s="3" t="inlineStr">
        <is>
          <t>Pedro Torres Rodríguez</t>
        </is>
      </c>
      <c r="C22" s="3" t="inlineStr">
        <is>
          <t>Distribuidora Central</t>
        </is>
      </c>
      <c r="D22" s="3" t="inlineStr">
        <is>
          <t>pedro.torres@distribuidora.com</t>
        </is>
      </c>
      <c r="E22" s="3" t="inlineStr">
        <is>
          <t>+34 653 139 480</t>
        </is>
      </c>
      <c r="F22" s="3" t="inlineStr">
        <is>
          <t>Calle Principal 97</t>
        </is>
      </c>
      <c r="G22" s="3" t="inlineStr">
        <is>
          <t>Zaragoza</t>
        </is>
      </c>
      <c r="H22" s="3" t="inlineStr">
        <is>
          <t>28621</t>
        </is>
      </c>
      <c r="I22" s="3" t="inlineStr">
        <is>
          <t>España</t>
        </is>
      </c>
      <c r="J22" s="4" t="n">
        <v>43839</v>
      </c>
      <c r="K22" s="3" t="inlineStr">
        <is>
          <t>Premium</t>
        </is>
      </c>
      <c r="L22" s="3" t="inlineStr">
        <is>
          <t>Prospecto</t>
        </is>
      </c>
      <c r="M22" s="4" t="n">
        <v>43983</v>
      </c>
      <c r="N22" s="4" t="n">
        <v>43996</v>
      </c>
      <c r="O22" s="5" t="n">
        <v>11815.21</v>
      </c>
      <c r="P22" s="6" t="n">
        <v>27</v>
      </c>
      <c r="Q22" s="3" t="inlineStr">
        <is>
          <t>Pagos puntuales</t>
        </is>
      </c>
    </row>
    <row r="23">
      <c r="A23" s="7" t="n">
        <v>22</v>
      </c>
      <c r="B23" s="8" t="inlineStr">
        <is>
          <t>Pedro Martínez Fernández</t>
        </is>
      </c>
      <c r="C23" s="8" t="inlineStr">
        <is>
          <t>Distribuidora Central</t>
        </is>
      </c>
      <c r="D23" s="8" t="inlineStr">
        <is>
          <t>pedro.martínez@distribuidora.com</t>
        </is>
      </c>
      <c r="E23" s="8" t="inlineStr">
        <is>
          <t>+34 619 846 237</t>
        </is>
      </c>
      <c r="F23" s="8" t="inlineStr">
        <is>
          <t>Calle Real 10</t>
        </is>
      </c>
      <c r="G23" s="8" t="inlineStr">
        <is>
          <t>Madrid</t>
        </is>
      </c>
      <c r="H23" s="8" t="inlineStr">
        <is>
          <t>28665</t>
        </is>
      </c>
      <c r="I23" s="8" t="inlineStr">
        <is>
          <t>España</t>
        </is>
      </c>
      <c r="J23" s="9" t="n">
        <v>45020</v>
      </c>
      <c r="K23" s="8" t="inlineStr">
        <is>
          <t>Premium</t>
        </is>
      </c>
      <c r="L23" s="8" t="inlineStr">
        <is>
          <t>Prospecto</t>
        </is>
      </c>
      <c r="M23" s="9" t="n">
        <v>45045</v>
      </c>
      <c r="N23" s="9" t="n">
        <v>45053</v>
      </c>
      <c r="O23" s="10" t="n">
        <v>23589.94</v>
      </c>
      <c r="P23" s="11" t="n">
        <v>46</v>
      </c>
      <c r="Q23" s="8" t="inlineStr">
        <is>
          <t>Requiere atención especial</t>
        </is>
      </c>
    </row>
    <row r="24">
      <c r="A24" s="2" t="n">
        <v>23</v>
      </c>
      <c r="B24" s="3" t="inlineStr">
        <is>
          <t>Carmen García García</t>
        </is>
      </c>
      <c r="C24" s="3" t="inlineStr">
        <is>
          <t>Logística Express</t>
        </is>
      </c>
      <c r="D24" s="3" t="inlineStr">
        <is>
          <t>carmen.garcía@logística.com</t>
        </is>
      </c>
      <c r="E24" s="3" t="inlineStr">
        <is>
          <t>+34 635 361 712</t>
        </is>
      </c>
      <c r="F24" s="3" t="inlineStr">
        <is>
          <t>Calle Mayor 3</t>
        </is>
      </c>
      <c r="G24" s="3" t="inlineStr">
        <is>
          <t>Alicante</t>
        </is>
      </c>
      <c r="H24" s="3" t="inlineStr">
        <is>
          <t>28746</t>
        </is>
      </c>
      <c r="I24" s="3" t="inlineStr">
        <is>
          <t>España</t>
        </is>
      </c>
      <c r="J24" s="4" t="n">
        <v>44069</v>
      </c>
      <c r="K24" s="3" t="inlineStr">
        <is>
          <t>Nuevo</t>
        </is>
      </c>
      <c r="L24" s="3" t="inlineStr">
        <is>
          <t>En seguimiento</t>
        </is>
      </c>
      <c r="M24" s="4" t="n">
        <v>44129</v>
      </c>
      <c r="N24" s="4" t="n">
        <v>44132</v>
      </c>
      <c r="O24" s="5" t="n">
        <v>30960.7</v>
      </c>
      <c r="P24" s="6" t="n">
        <v>15</v>
      </c>
      <c r="Q24" s="3" t="inlineStr"/>
    </row>
    <row r="25">
      <c r="A25" s="7" t="n">
        <v>24</v>
      </c>
      <c r="B25" s="8" t="inlineStr">
        <is>
          <t>Carmen López Fernández</t>
        </is>
      </c>
      <c r="C25" s="8" t="inlineStr">
        <is>
          <t>Servicios Premium</t>
        </is>
      </c>
      <c r="D25" s="8" t="inlineStr">
        <is>
          <t>carmen.lópez@servicios.com</t>
        </is>
      </c>
      <c r="E25" s="8" t="inlineStr">
        <is>
          <t>+34 668 807 548</t>
        </is>
      </c>
      <c r="F25" s="8" t="inlineStr">
        <is>
          <t>Calle Mayor 119</t>
        </is>
      </c>
      <c r="G25" s="8" t="inlineStr">
        <is>
          <t>Valencia</t>
        </is>
      </c>
      <c r="H25" s="8" t="inlineStr">
        <is>
          <t>28906</t>
        </is>
      </c>
      <c r="I25" s="8" t="inlineStr">
        <is>
          <t>España</t>
        </is>
      </c>
      <c r="J25" s="9" t="n">
        <v>44155</v>
      </c>
      <c r="K25" s="8" t="inlineStr">
        <is>
          <t>Estándar</t>
        </is>
      </c>
      <c r="L25" s="8" t="inlineStr">
        <is>
          <t>En seguimiento</t>
        </is>
      </c>
      <c r="M25" s="9" t="n">
        <v>44259</v>
      </c>
      <c r="N25" s="9" t="n">
        <v>44267</v>
      </c>
      <c r="O25" s="10" t="n">
        <v>30384.71</v>
      </c>
      <c r="P25" s="11" t="n">
        <v>6</v>
      </c>
      <c r="Q25" s="8" t="inlineStr">
        <is>
          <t>Pagos puntuales</t>
        </is>
      </c>
    </row>
    <row r="26">
      <c r="A26" s="2" t="n">
        <v>25</v>
      </c>
      <c r="B26" s="3" t="inlineStr">
        <is>
          <t>José González Sánchez</t>
        </is>
      </c>
      <c r="C26" s="3" t="inlineStr">
        <is>
          <t>Innovación y Desarrollo</t>
        </is>
      </c>
      <c r="D26" s="3" t="inlineStr">
        <is>
          <t>josé.gonzález@innovación.com</t>
        </is>
      </c>
      <c r="E26" s="3" t="inlineStr">
        <is>
          <t>+34 640 720 733</t>
        </is>
      </c>
      <c r="F26" s="3" t="inlineStr">
        <is>
          <t>Calle Mayor 14</t>
        </is>
      </c>
      <c r="G26" s="3" t="inlineStr">
        <is>
          <t>Valencia</t>
        </is>
      </c>
      <c r="H26" s="3" t="inlineStr">
        <is>
          <t>28970</t>
        </is>
      </c>
      <c r="I26" s="3" t="inlineStr">
        <is>
          <t>España</t>
        </is>
      </c>
      <c r="J26" s="4" t="n">
        <v>44016</v>
      </c>
      <c r="K26" s="3" t="inlineStr">
        <is>
          <t>Premium</t>
        </is>
      </c>
      <c r="L26" s="3" t="inlineStr">
        <is>
          <t>Inactivo</t>
        </is>
      </c>
      <c r="M26" s="4" t="n">
        <v>44149</v>
      </c>
      <c r="N26" s="4" t="n">
        <v>44162</v>
      </c>
      <c r="O26" s="5" t="n">
        <v>29470.74</v>
      </c>
      <c r="P26" s="6" t="n">
        <v>19</v>
      </c>
      <c r="Q26" s="3" t="inlineStr">
        <is>
          <t>Pagos puntuales</t>
        </is>
      </c>
    </row>
    <row r="27">
      <c r="A27" s="7" t="n">
        <v>26</v>
      </c>
      <c r="B27" s="8" t="inlineStr">
        <is>
          <t>María Torres Martínez</t>
        </is>
      </c>
      <c r="C27" s="8" t="inlineStr">
        <is>
          <t>Productos de Calidad</t>
        </is>
      </c>
      <c r="D27" s="8" t="inlineStr">
        <is>
          <t>maría.torres@productos.com</t>
        </is>
      </c>
      <c r="E27" s="8" t="inlineStr">
        <is>
          <t>+34 618 155 584</t>
        </is>
      </c>
      <c r="F27" s="8" t="inlineStr">
        <is>
          <t>Calle Real 170</t>
        </is>
      </c>
      <c r="G27" s="8" t="inlineStr">
        <is>
          <t>Málaga</t>
        </is>
      </c>
      <c r="H27" s="8" t="inlineStr">
        <is>
          <t>28144</t>
        </is>
      </c>
      <c r="I27" s="8" t="inlineStr">
        <is>
          <t>España</t>
        </is>
      </c>
      <c r="J27" s="9" t="n">
        <v>44511</v>
      </c>
      <c r="K27" s="8" t="inlineStr">
        <is>
          <t>Premium</t>
        </is>
      </c>
      <c r="L27" s="8" t="inlineStr">
        <is>
          <t>Activo</t>
        </is>
      </c>
      <c r="M27" s="9" t="n">
        <v>44668</v>
      </c>
      <c r="N27" s="9" t="n">
        <v>44677</v>
      </c>
      <c r="O27" s="10" t="n">
        <v>47476.35</v>
      </c>
      <c r="P27" s="11" t="n">
        <v>30</v>
      </c>
      <c r="Q27" s="8" t="inlineStr">
        <is>
          <t>Gran potencial</t>
        </is>
      </c>
    </row>
    <row r="28">
      <c r="A28" s="2" t="n">
        <v>27</v>
      </c>
      <c r="B28" s="3" t="inlineStr">
        <is>
          <t>Carlos Rodríguez Pérez</t>
        </is>
      </c>
      <c r="C28" s="3" t="inlineStr">
        <is>
          <t>Soluciones Integrales</t>
        </is>
      </c>
      <c r="D28" s="3" t="inlineStr">
        <is>
          <t>carlos.rodríguez@soluciones.com</t>
        </is>
      </c>
      <c r="E28" s="3" t="inlineStr">
        <is>
          <t>+34 615 849 831</t>
        </is>
      </c>
      <c r="F28" s="3" t="inlineStr">
        <is>
          <t>Calle Real 163</t>
        </is>
      </c>
      <c r="G28" s="3" t="inlineStr">
        <is>
          <t>Zaragoza</t>
        </is>
      </c>
      <c r="H28" s="3" t="inlineStr">
        <is>
          <t>28224</t>
        </is>
      </c>
      <c r="I28" s="3" t="inlineStr">
        <is>
          <t>España</t>
        </is>
      </c>
      <c r="J28" s="4" t="n">
        <v>43916</v>
      </c>
      <c r="K28" s="3" t="inlineStr">
        <is>
          <t>VIP</t>
        </is>
      </c>
      <c r="L28" s="3" t="inlineStr">
        <is>
          <t>Prospecto</t>
        </is>
      </c>
      <c r="M28" s="4" t="n">
        <v>43980</v>
      </c>
      <c r="N28" s="4" t="n">
        <v>43996</v>
      </c>
      <c r="O28" s="5" t="n">
        <v>37437.01</v>
      </c>
      <c r="P28" s="6" t="n">
        <v>10</v>
      </c>
      <c r="Q28" s="3" t="inlineStr">
        <is>
          <t>Pagos puntuales</t>
        </is>
      </c>
    </row>
    <row r="29">
      <c r="A29" s="7" t="n">
        <v>28</v>
      </c>
      <c r="B29" s="8" t="inlineStr">
        <is>
          <t>Carlos Sánchez López</t>
        </is>
      </c>
      <c r="C29" s="8" t="inlineStr">
        <is>
          <t>Productos de Calidad</t>
        </is>
      </c>
      <c r="D29" s="8" t="inlineStr">
        <is>
          <t>carlos.sánchez@productos.com</t>
        </is>
      </c>
      <c r="E29" s="8" t="inlineStr">
        <is>
          <t>+34 604 706 662</t>
        </is>
      </c>
      <c r="F29" s="8" t="inlineStr">
        <is>
          <t>Calle Real 72</t>
        </is>
      </c>
      <c r="G29" s="8" t="inlineStr">
        <is>
          <t>Alicante</t>
        </is>
      </c>
      <c r="H29" s="8" t="inlineStr">
        <is>
          <t>28693</t>
        </is>
      </c>
      <c r="I29" s="8" t="inlineStr">
        <is>
          <t>España</t>
        </is>
      </c>
      <c r="J29" s="9" t="n">
        <v>45137</v>
      </c>
      <c r="K29" s="8" t="inlineStr">
        <is>
          <t>Premium</t>
        </is>
      </c>
      <c r="L29" s="8" t="inlineStr">
        <is>
          <t>Inactivo</t>
        </is>
      </c>
      <c r="M29" s="9" t="n">
        <v>45146</v>
      </c>
      <c r="N29" s="9" t="n">
        <v>45168</v>
      </c>
      <c r="O29" s="10" t="n">
        <v>7052.74</v>
      </c>
      <c r="P29" s="11" t="n">
        <v>40</v>
      </c>
      <c r="Q29" s="8" t="inlineStr">
        <is>
          <t>Pagos puntuales</t>
        </is>
      </c>
    </row>
    <row r="30">
      <c r="A30" s="2" t="n">
        <v>29</v>
      </c>
      <c r="B30" s="3" t="inlineStr">
        <is>
          <t>Diego González Torres</t>
        </is>
      </c>
      <c r="C30" s="3" t="inlineStr">
        <is>
          <t>Logística Express</t>
        </is>
      </c>
      <c r="D30" s="3" t="inlineStr">
        <is>
          <t>diego.gonzález@logística.com</t>
        </is>
      </c>
      <c r="E30" s="3" t="inlineStr">
        <is>
          <t>+34 680 172 909</t>
        </is>
      </c>
      <c r="F30" s="3" t="inlineStr">
        <is>
          <t>Calle Real 95</t>
        </is>
      </c>
      <c r="G30" s="3" t="inlineStr">
        <is>
          <t>Zaragoza</t>
        </is>
      </c>
      <c r="H30" s="3" t="inlineStr">
        <is>
          <t>28642</t>
        </is>
      </c>
      <c r="I30" s="3" t="inlineStr">
        <is>
          <t>España</t>
        </is>
      </c>
      <c r="J30" s="4" t="n">
        <v>44699</v>
      </c>
      <c r="K30" s="3" t="inlineStr">
        <is>
          <t>Nuevo</t>
        </is>
      </c>
      <c r="L30" s="3" t="inlineStr">
        <is>
          <t>En seguimiento</t>
        </is>
      </c>
      <c r="M30" s="4" t="n">
        <v>44852</v>
      </c>
      <c r="N30" s="4" t="n">
        <v>44868</v>
      </c>
      <c r="O30" s="5" t="n">
        <v>11193.87</v>
      </c>
      <c r="P30" s="6" t="n">
        <v>19</v>
      </c>
      <c r="Q30" s="3" t="inlineStr">
        <is>
          <t>Cliente preferente</t>
        </is>
      </c>
    </row>
    <row r="31">
      <c r="A31" s="7" t="n">
        <v>30</v>
      </c>
      <c r="B31" s="8" t="inlineStr">
        <is>
          <t>José González Torres</t>
        </is>
      </c>
      <c r="C31" s="8" t="inlineStr">
        <is>
          <t>Logística Express</t>
        </is>
      </c>
      <c r="D31" s="8" t="inlineStr">
        <is>
          <t>josé.gonzález@logística.com</t>
        </is>
      </c>
      <c r="E31" s="8" t="inlineStr">
        <is>
          <t>+34 658 834 155</t>
        </is>
      </c>
      <c r="F31" s="8" t="inlineStr">
        <is>
          <t>Calle Central 12</t>
        </is>
      </c>
      <c r="G31" s="8" t="inlineStr">
        <is>
          <t>Málaga</t>
        </is>
      </c>
      <c r="H31" s="8" t="inlineStr">
        <is>
          <t>28698</t>
        </is>
      </c>
      <c r="I31" s="8" t="inlineStr">
        <is>
          <t>España</t>
        </is>
      </c>
      <c r="J31" s="9" t="n">
        <v>44442</v>
      </c>
      <c r="K31" s="8" t="inlineStr">
        <is>
          <t>Premium</t>
        </is>
      </c>
      <c r="L31" s="8" t="inlineStr">
        <is>
          <t>En seguimiento</t>
        </is>
      </c>
      <c r="M31" s="9" t="n">
        <v>44464</v>
      </c>
      <c r="N31" s="9" t="n">
        <v>44494</v>
      </c>
      <c r="O31" s="10" t="n">
        <v>33612.6</v>
      </c>
      <c r="P31" s="11" t="n">
        <v>39</v>
      </c>
      <c r="Q31" s="8" t="inlineStr">
        <is>
          <t>Requiere atención especial</t>
        </is>
      </c>
    </row>
    <row r="32">
      <c r="A32" s="2" t="n">
        <v>31</v>
      </c>
      <c r="B32" s="3" t="inlineStr">
        <is>
          <t>Carmen Martínez Martínez</t>
        </is>
      </c>
      <c r="C32" s="3" t="inlineStr">
        <is>
          <t>Servicios Premium</t>
        </is>
      </c>
      <c r="D32" s="3" t="inlineStr">
        <is>
          <t>carmen.martínez@servicios.com</t>
        </is>
      </c>
      <c r="E32" s="3" t="inlineStr">
        <is>
          <t>+34 606 721 534</t>
        </is>
      </c>
      <c r="F32" s="3" t="inlineStr">
        <is>
          <t>Calle Central 69</t>
        </is>
      </c>
      <c r="G32" s="3" t="inlineStr">
        <is>
          <t>Sevilla</t>
        </is>
      </c>
      <c r="H32" s="3" t="inlineStr">
        <is>
          <t>28701</t>
        </is>
      </c>
      <c r="I32" s="3" t="inlineStr">
        <is>
          <t>España</t>
        </is>
      </c>
      <c r="J32" s="4" t="n">
        <v>44558</v>
      </c>
      <c r="K32" s="3" t="inlineStr">
        <is>
          <t>Estándar</t>
        </is>
      </c>
      <c r="L32" s="3" t="inlineStr">
        <is>
          <t>Prospecto</t>
        </is>
      </c>
      <c r="M32" s="4" t="n">
        <v>44561</v>
      </c>
      <c r="N32" s="4" t="n">
        <v>44588</v>
      </c>
      <c r="O32" s="5" t="n">
        <v>23679.81</v>
      </c>
      <c r="P32" s="6" t="n">
        <v>28</v>
      </c>
      <c r="Q32" s="3" t="inlineStr">
        <is>
          <t>Gran potencial</t>
        </is>
      </c>
    </row>
    <row r="33">
      <c r="A33" s="7" t="n">
        <v>32</v>
      </c>
      <c r="B33" s="8" t="inlineStr">
        <is>
          <t>Diego López Rodríguez</t>
        </is>
      </c>
      <c r="C33" s="8" t="inlineStr">
        <is>
          <t>Innovación y Desarrollo</t>
        </is>
      </c>
      <c r="D33" s="8" t="inlineStr">
        <is>
          <t>diego.lópez@innovación.com</t>
        </is>
      </c>
      <c r="E33" s="8" t="inlineStr">
        <is>
          <t>+34 643 369 468</t>
        </is>
      </c>
      <c r="F33" s="8" t="inlineStr">
        <is>
          <t>Calle Central 102</t>
        </is>
      </c>
      <c r="G33" s="8" t="inlineStr">
        <is>
          <t>Bilbao</t>
        </is>
      </c>
      <c r="H33" s="8" t="inlineStr">
        <is>
          <t>28012</t>
        </is>
      </c>
      <c r="I33" s="8" t="inlineStr">
        <is>
          <t>España</t>
        </is>
      </c>
      <c r="J33" s="9" t="n">
        <v>43934</v>
      </c>
      <c r="K33" s="8" t="inlineStr">
        <is>
          <t>Nuevo</t>
        </is>
      </c>
      <c r="L33" s="8" t="inlineStr">
        <is>
          <t>Activo</t>
        </is>
      </c>
      <c r="M33" s="9" t="n">
        <v>44048</v>
      </c>
      <c r="N33" s="9" t="n">
        <v>44065</v>
      </c>
      <c r="O33" s="10" t="n">
        <v>23507.77</v>
      </c>
      <c r="P33" s="11" t="n">
        <v>3</v>
      </c>
      <c r="Q33" s="8" t="inlineStr">
        <is>
          <t>Cliente preferente</t>
        </is>
      </c>
    </row>
    <row r="34">
      <c r="A34" s="2" t="n">
        <v>33</v>
      </c>
      <c r="B34" s="3" t="inlineStr">
        <is>
          <t>Diego Torres López</t>
        </is>
      </c>
      <c r="C34" s="3" t="inlineStr">
        <is>
          <t>Tecnología Global S.A.</t>
        </is>
      </c>
      <c r="D34" s="3" t="inlineStr">
        <is>
          <t>diego.torres@tecnología.com</t>
        </is>
      </c>
      <c r="E34" s="3" t="inlineStr">
        <is>
          <t>+34 696 822 119</t>
        </is>
      </c>
      <c r="F34" s="3" t="inlineStr">
        <is>
          <t>Calle Central 74</t>
        </is>
      </c>
      <c r="G34" s="3" t="inlineStr">
        <is>
          <t>Valencia</t>
        </is>
      </c>
      <c r="H34" s="3" t="inlineStr">
        <is>
          <t>28629</t>
        </is>
      </c>
      <c r="I34" s="3" t="inlineStr">
        <is>
          <t>España</t>
        </is>
      </c>
      <c r="J34" s="4" t="n">
        <v>44897</v>
      </c>
      <c r="K34" s="3" t="inlineStr">
        <is>
          <t>Estándar</t>
        </is>
      </c>
      <c r="L34" s="3" t="inlineStr">
        <is>
          <t>Prospecto</t>
        </is>
      </c>
      <c r="M34" s="4" t="n">
        <v>44944</v>
      </c>
      <c r="N34" s="4" t="n">
        <v>44960</v>
      </c>
      <c r="O34" s="5" t="n">
        <v>19889.93</v>
      </c>
      <c r="P34" s="6" t="n">
        <v>31</v>
      </c>
      <c r="Q34" s="3" t="inlineStr">
        <is>
          <t>Requiere atención especial</t>
        </is>
      </c>
    </row>
    <row r="35">
      <c r="A35" s="7" t="n">
        <v>34</v>
      </c>
      <c r="B35" s="8" t="inlineStr">
        <is>
          <t>Laura González Díaz</t>
        </is>
      </c>
      <c r="C35" s="8" t="inlineStr">
        <is>
          <t>Soluciones Integrales</t>
        </is>
      </c>
      <c r="D35" s="8" t="inlineStr">
        <is>
          <t>laura.gonzález@soluciones.com</t>
        </is>
      </c>
      <c r="E35" s="8" t="inlineStr">
        <is>
          <t>+34 620 347 231</t>
        </is>
      </c>
      <c r="F35" s="8" t="inlineStr">
        <is>
          <t>Calle Principal 151</t>
        </is>
      </c>
      <c r="G35" s="8" t="inlineStr">
        <is>
          <t>Málaga</t>
        </is>
      </c>
      <c r="H35" s="8" t="inlineStr">
        <is>
          <t>28907</t>
        </is>
      </c>
      <c r="I35" s="8" t="inlineStr">
        <is>
          <t>España</t>
        </is>
      </c>
      <c r="J35" s="9" t="n">
        <v>44142</v>
      </c>
      <c r="K35" s="8" t="inlineStr">
        <is>
          <t>Estándar</t>
        </is>
      </c>
      <c r="L35" s="8" t="inlineStr">
        <is>
          <t>En seguimiento</t>
        </is>
      </c>
      <c r="M35" s="9" t="n">
        <v>44215</v>
      </c>
      <c r="N35" s="9" t="n">
        <v>44228</v>
      </c>
      <c r="O35" s="10" t="n">
        <v>27059.28</v>
      </c>
      <c r="P35" s="11" t="n">
        <v>17</v>
      </c>
      <c r="Q35" s="8" t="inlineStr">
        <is>
          <t>Gran potencial</t>
        </is>
      </c>
    </row>
    <row r="36">
      <c r="A36" s="2" t="n">
        <v>35</v>
      </c>
      <c r="B36" s="3" t="inlineStr">
        <is>
          <t>Carlos Fernández López</t>
        </is>
      </c>
      <c r="C36" s="3" t="inlineStr">
        <is>
          <t>Productos de Calidad</t>
        </is>
      </c>
      <c r="D36" s="3" t="inlineStr">
        <is>
          <t>carlos.fernández@productos.com</t>
        </is>
      </c>
      <c r="E36" s="3" t="inlineStr">
        <is>
          <t>+34 697 485 343</t>
        </is>
      </c>
      <c r="F36" s="3" t="inlineStr">
        <is>
          <t>Calle Nueva 72</t>
        </is>
      </c>
      <c r="G36" s="3" t="inlineStr">
        <is>
          <t>Barcelona</t>
        </is>
      </c>
      <c r="H36" s="3" t="inlineStr">
        <is>
          <t>28389</t>
        </is>
      </c>
      <c r="I36" s="3" t="inlineStr">
        <is>
          <t>España</t>
        </is>
      </c>
      <c r="J36" s="4" t="n">
        <v>45040</v>
      </c>
      <c r="K36" s="3" t="inlineStr">
        <is>
          <t>Premium</t>
        </is>
      </c>
      <c r="L36" s="3" t="inlineStr">
        <is>
          <t>Prospecto</t>
        </is>
      </c>
      <c r="M36" s="4" t="n">
        <v>45128</v>
      </c>
      <c r="N36" s="4" t="n">
        <v>45144</v>
      </c>
      <c r="O36" s="5" t="n">
        <v>2098.57</v>
      </c>
      <c r="P36" s="6" t="n">
        <v>8</v>
      </c>
      <c r="Q36" s="3" t="inlineStr">
        <is>
          <t>Requiere atención especial</t>
        </is>
      </c>
    </row>
    <row r="37">
      <c r="A37" s="7" t="n">
        <v>36</v>
      </c>
      <c r="B37" s="8" t="inlineStr">
        <is>
          <t>Carlos Sánchez Fernández</t>
        </is>
      </c>
      <c r="C37" s="8" t="inlineStr">
        <is>
          <t>Logística Express</t>
        </is>
      </c>
      <c r="D37" s="8" t="inlineStr">
        <is>
          <t>carlos.sánchez@logística.com</t>
        </is>
      </c>
      <c r="E37" s="8" t="inlineStr">
        <is>
          <t>+34 611 494 740</t>
        </is>
      </c>
      <c r="F37" s="8" t="inlineStr">
        <is>
          <t>Calle Nueva 91</t>
        </is>
      </c>
      <c r="G37" s="8" t="inlineStr">
        <is>
          <t>Alicante</t>
        </is>
      </c>
      <c r="H37" s="8" t="inlineStr">
        <is>
          <t>28217</t>
        </is>
      </c>
      <c r="I37" s="8" t="inlineStr">
        <is>
          <t>España</t>
        </is>
      </c>
      <c r="J37" s="9" t="n">
        <v>45019</v>
      </c>
      <c r="K37" s="8" t="inlineStr">
        <is>
          <t>VIP</t>
        </is>
      </c>
      <c r="L37" s="8" t="inlineStr">
        <is>
          <t>Prospecto</t>
        </is>
      </c>
      <c r="M37" s="9" t="n">
        <v>45179</v>
      </c>
      <c r="N37" s="9" t="n">
        <v>45187</v>
      </c>
      <c r="O37" s="10" t="n">
        <v>47324.56</v>
      </c>
      <c r="P37" s="11" t="n">
        <v>13</v>
      </c>
      <c r="Q37" s="8" t="inlineStr">
        <is>
          <t>Cliente preferente</t>
        </is>
      </c>
    </row>
    <row r="38">
      <c r="A38" s="2" t="n">
        <v>37</v>
      </c>
      <c r="B38" s="3" t="inlineStr">
        <is>
          <t>Carmen Martínez Fernández</t>
        </is>
      </c>
      <c r="C38" s="3" t="inlineStr">
        <is>
          <t>Servicios Premium</t>
        </is>
      </c>
      <c r="D38" s="3" t="inlineStr">
        <is>
          <t>carmen.martínez@servicios.com</t>
        </is>
      </c>
      <c r="E38" s="3" t="inlineStr">
        <is>
          <t>+34 617 297 891</t>
        </is>
      </c>
      <c r="F38" s="3" t="inlineStr">
        <is>
          <t>Calle Nueva 79</t>
        </is>
      </c>
      <c r="G38" s="3" t="inlineStr">
        <is>
          <t>Sevilla</t>
        </is>
      </c>
      <c r="H38" s="3" t="inlineStr">
        <is>
          <t>28032</t>
        </is>
      </c>
      <c r="I38" s="3" t="inlineStr">
        <is>
          <t>España</t>
        </is>
      </c>
      <c r="J38" s="4" t="n">
        <v>45207</v>
      </c>
      <c r="K38" s="3" t="inlineStr">
        <is>
          <t>Nuevo</t>
        </is>
      </c>
      <c r="L38" s="3" t="inlineStr">
        <is>
          <t>En seguimiento</t>
        </is>
      </c>
      <c r="M38" s="4" t="n">
        <v>45367</v>
      </c>
      <c r="N38" s="4" t="n">
        <v>45392</v>
      </c>
      <c r="O38" s="5" t="n">
        <v>23221.74</v>
      </c>
      <c r="P38" s="6" t="n">
        <v>32</v>
      </c>
      <c r="Q38" s="3" t="inlineStr">
        <is>
          <t>Gran potencial</t>
        </is>
      </c>
    </row>
    <row r="39">
      <c r="A39" s="7" t="n">
        <v>38</v>
      </c>
      <c r="B39" s="8" t="inlineStr">
        <is>
          <t>Juan González Díaz</t>
        </is>
      </c>
      <c r="C39" s="8" t="inlineStr">
        <is>
          <t>Comercial del Sur</t>
        </is>
      </c>
      <c r="D39" s="8" t="inlineStr">
        <is>
          <t>juan.gonzález@comercial.com</t>
        </is>
      </c>
      <c r="E39" s="8" t="inlineStr">
        <is>
          <t>+34 639 607 430</t>
        </is>
      </c>
      <c r="F39" s="8" t="inlineStr">
        <is>
          <t>Calle Mayor 118</t>
        </is>
      </c>
      <c r="G39" s="8" t="inlineStr">
        <is>
          <t>Córdoba</t>
        </is>
      </c>
      <c r="H39" s="8" t="inlineStr">
        <is>
          <t>28666</t>
        </is>
      </c>
      <c r="I39" s="8" t="inlineStr">
        <is>
          <t>España</t>
        </is>
      </c>
      <c r="J39" s="9" t="n">
        <v>44495</v>
      </c>
      <c r="K39" s="8" t="inlineStr">
        <is>
          <t>VIP</t>
        </is>
      </c>
      <c r="L39" s="8" t="inlineStr">
        <is>
          <t>En seguimiento</t>
        </is>
      </c>
      <c r="M39" s="9" t="n">
        <v>44574</v>
      </c>
      <c r="N39" s="9" t="n">
        <v>44584</v>
      </c>
      <c r="O39" s="10" t="n">
        <v>5951.25</v>
      </c>
      <c r="P39" s="11" t="n">
        <v>3</v>
      </c>
      <c r="Q39" s="8" t="inlineStr">
        <is>
          <t>Gran potencial</t>
        </is>
      </c>
    </row>
    <row r="40">
      <c r="A40" s="2" t="n">
        <v>39</v>
      </c>
      <c r="B40" s="3" t="inlineStr">
        <is>
          <t>Carlos González Díaz</t>
        </is>
      </c>
      <c r="C40" s="3" t="inlineStr">
        <is>
          <t>Servicios Premium</t>
        </is>
      </c>
      <c r="D40" s="3" t="inlineStr">
        <is>
          <t>carlos.gonzález@servicios.com</t>
        </is>
      </c>
      <c r="E40" s="3" t="inlineStr">
        <is>
          <t>+34 604 838 748</t>
        </is>
      </c>
      <c r="F40" s="3" t="inlineStr">
        <is>
          <t>Calle Mayor 66</t>
        </is>
      </c>
      <c r="G40" s="3" t="inlineStr">
        <is>
          <t>Barcelona</t>
        </is>
      </c>
      <c r="H40" s="3" t="inlineStr">
        <is>
          <t>28425</t>
        </is>
      </c>
      <c r="I40" s="3" t="inlineStr">
        <is>
          <t>España</t>
        </is>
      </c>
      <c r="J40" s="4" t="n">
        <v>44700</v>
      </c>
      <c r="K40" s="3" t="inlineStr">
        <is>
          <t>VIP</t>
        </is>
      </c>
      <c r="L40" s="3" t="inlineStr">
        <is>
          <t>En seguimiento</t>
        </is>
      </c>
      <c r="M40" s="4" t="n">
        <v>44743</v>
      </c>
      <c r="N40" s="4" t="n">
        <v>44764</v>
      </c>
      <c r="O40" s="5" t="n">
        <v>22123.15</v>
      </c>
      <c r="P40" s="6" t="n">
        <v>42</v>
      </c>
      <c r="Q40" s="3" t="inlineStr">
        <is>
          <t>Gran potencial</t>
        </is>
      </c>
    </row>
    <row r="41">
      <c r="A41" s="7" t="n">
        <v>40</v>
      </c>
      <c r="B41" s="8" t="inlineStr">
        <is>
          <t>Carmen González Torres</t>
        </is>
      </c>
      <c r="C41" s="8" t="inlineStr">
        <is>
          <t>Industrias Modernas</t>
        </is>
      </c>
      <c r="D41" s="8" t="inlineStr">
        <is>
          <t>carmen.gonzález@industrias.com</t>
        </is>
      </c>
      <c r="E41" s="8" t="inlineStr">
        <is>
          <t>+34 625 499 388</t>
        </is>
      </c>
      <c r="F41" s="8" t="inlineStr">
        <is>
          <t>Calle Real 117</t>
        </is>
      </c>
      <c r="G41" s="8" t="inlineStr">
        <is>
          <t>Valencia</t>
        </is>
      </c>
      <c r="H41" s="8" t="inlineStr">
        <is>
          <t>28620</t>
        </is>
      </c>
      <c r="I41" s="8" t="inlineStr">
        <is>
          <t>España</t>
        </is>
      </c>
      <c r="J41" s="9" t="n">
        <v>45263</v>
      </c>
      <c r="K41" s="8" t="inlineStr">
        <is>
          <t>VIP</t>
        </is>
      </c>
      <c r="L41" s="8" t="inlineStr">
        <is>
          <t>Activo</t>
        </is>
      </c>
      <c r="M41" s="9" t="n">
        <v>45370</v>
      </c>
      <c r="N41" s="9" t="n">
        <v>45389</v>
      </c>
      <c r="O41" s="10" t="n">
        <v>42463.06</v>
      </c>
      <c r="P41" s="11" t="n">
        <v>34</v>
      </c>
      <c r="Q41" s="8" t="inlineStr">
        <is>
          <t>Cliente preferente</t>
        </is>
      </c>
    </row>
    <row r="42">
      <c r="A42" s="2" t="n">
        <v>41</v>
      </c>
      <c r="B42" s="3" t="inlineStr">
        <is>
          <t>Carmen Díaz López</t>
        </is>
      </c>
      <c r="C42" s="3" t="inlineStr">
        <is>
          <t>Productos de Calidad</t>
        </is>
      </c>
      <c r="D42" s="3" t="inlineStr">
        <is>
          <t>carmen.díaz@productos.com</t>
        </is>
      </c>
      <c r="E42" s="3" t="inlineStr">
        <is>
          <t>+34 677 343 691</t>
        </is>
      </c>
      <c r="F42" s="3" t="inlineStr">
        <is>
          <t>Calle Real 162</t>
        </is>
      </c>
      <c r="G42" s="3" t="inlineStr">
        <is>
          <t>Murcia</t>
        </is>
      </c>
      <c r="H42" s="3" t="inlineStr">
        <is>
          <t>28549</t>
        </is>
      </c>
      <c r="I42" s="3" t="inlineStr">
        <is>
          <t>España</t>
        </is>
      </c>
      <c r="J42" s="4" t="n">
        <v>43911</v>
      </c>
      <c r="K42" s="3" t="inlineStr">
        <is>
          <t>Premium</t>
        </is>
      </c>
      <c r="L42" s="3" t="inlineStr">
        <is>
          <t>En seguimiento</t>
        </is>
      </c>
      <c r="M42" s="4" t="n">
        <v>44018</v>
      </c>
      <c r="N42" s="4" t="n">
        <v>44034</v>
      </c>
      <c r="O42" s="5" t="n">
        <v>31475.26</v>
      </c>
      <c r="P42" s="6" t="n">
        <v>9</v>
      </c>
      <c r="Q42" s="3" t="inlineStr">
        <is>
          <t>Requiere atención especial</t>
        </is>
      </c>
    </row>
    <row r="43">
      <c r="A43" s="7" t="n">
        <v>42</v>
      </c>
      <c r="B43" s="8" t="inlineStr">
        <is>
          <t>José Sánchez López</t>
        </is>
      </c>
      <c r="C43" s="8" t="inlineStr">
        <is>
          <t>Logística Express</t>
        </is>
      </c>
      <c r="D43" s="8" t="inlineStr">
        <is>
          <t>josé.sánchez@logística.com</t>
        </is>
      </c>
      <c r="E43" s="8" t="inlineStr">
        <is>
          <t>+34 679 909 223</t>
        </is>
      </c>
      <c r="F43" s="8" t="inlineStr">
        <is>
          <t>Calle Mayor 31</t>
        </is>
      </c>
      <c r="G43" s="8" t="inlineStr">
        <is>
          <t>Málaga</t>
        </is>
      </c>
      <c r="H43" s="8" t="inlineStr">
        <is>
          <t>28537</t>
        </is>
      </c>
      <c r="I43" s="8" t="inlineStr">
        <is>
          <t>España</t>
        </is>
      </c>
      <c r="J43" s="9" t="n">
        <v>44852</v>
      </c>
      <c r="K43" s="8" t="inlineStr">
        <is>
          <t>Nuevo</t>
        </is>
      </c>
      <c r="L43" s="8" t="inlineStr">
        <is>
          <t>Inactivo</t>
        </is>
      </c>
      <c r="M43" s="9" t="n">
        <v>45014</v>
      </c>
      <c r="N43" s="9" t="n">
        <v>45038</v>
      </c>
      <c r="O43" s="10" t="n">
        <v>23277.41</v>
      </c>
      <c r="P43" s="11" t="n">
        <v>8</v>
      </c>
      <c r="Q43" s="8" t="inlineStr">
        <is>
          <t>Pagos puntuales</t>
        </is>
      </c>
    </row>
    <row r="44">
      <c r="A44" s="2" t="n">
        <v>43</v>
      </c>
      <c r="B44" s="3" t="inlineStr">
        <is>
          <t>Ana López Fernández</t>
        </is>
      </c>
      <c r="C44" s="3" t="inlineStr">
        <is>
          <t>Soluciones Integrales</t>
        </is>
      </c>
      <c r="D44" s="3" t="inlineStr">
        <is>
          <t>ana.lópez@soluciones.com</t>
        </is>
      </c>
      <c r="E44" s="3" t="inlineStr">
        <is>
          <t>+34 657 636 203</t>
        </is>
      </c>
      <c r="F44" s="3" t="inlineStr">
        <is>
          <t>Calle Mayor 107</t>
        </is>
      </c>
      <c r="G44" s="3" t="inlineStr">
        <is>
          <t>Zaragoza</t>
        </is>
      </c>
      <c r="H44" s="3" t="inlineStr">
        <is>
          <t>28780</t>
        </is>
      </c>
      <c r="I44" s="3" t="inlineStr">
        <is>
          <t>España</t>
        </is>
      </c>
      <c r="J44" s="4" t="n">
        <v>44225</v>
      </c>
      <c r="K44" s="3" t="inlineStr">
        <is>
          <t>Nuevo</t>
        </is>
      </c>
      <c r="L44" s="3" t="inlineStr">
        <is>
          <t>En seguimiento</t>
        </is>
      </c>
      <c r="M44" s="4" t="n">
        <v>44361</v>
      </c>
      <c r="N44" s="4" t="n">
        <v>44374</v>
      </c>
      <c r="O44" s="5" t="n">
        <v>682.62</v>
      </c>
      <c r="P44" s="6" t="n">
        <v>38</v>
      </c>
      <c r="Q44" s="3" t="inlineStr">
        <is>
          <t>Pagos puntuales</t>
        </is>
      </c>
    </row>
    <row r="45">
      <c r="A45" s="7" t="n">
        <v>44</v>
      </c>
      <c r="B45" s="8" t="inlineStr">
        <is>
          <t>Pedro García Pérez</t>
        </is>
      </c>
      <c r="C45" s="8" t="inlineStr">
        <is>
          <t>Servicios Premium</t>
        </is>
      </c>
      <c r="D45" s="8" t="inlineStr">
        <is>
          <t>pedro.garcía@servicios.com</t>
        </is>
      </c>
      <c r="E45" s="8" t="inlineStr">
        <is>
          <t>+34 622 645 279</t>
        </is>
      </c>
      <c r="F45" s="8" t="inlineStr">
        <is>
          <t>Calle Principal 29</t>
        </is>
      </c>
      <c r="G45" s="8" t="inlineStr">
        <is>
          <t>Madrid</t>
        </is>
      </c>
      <c r="H45" s="8" t="inlineStr">
        <is>
          <t>28237</t>
        </is>
      </c>
      <c r="I45" s="8" t="inlineStr">
        <is>
          <t>España</t>
        </is>
      </c>
      <c r="J45" s="9" t="n">
        <v>43922</v>
      </c>
      <c r="K45" s="8" t="inlineStr">
        <is>
          <t>Estándar</t>
        </is>
      </c>
      <c r="L45" s="8" t="inlineStr">
        <is>
          <t>Prospecto</t>
        </is>
      </c>
      <c r="M45" s="9" t="n">
        <v>43926</v>
      </c>
      <c r="N45" s="9" t="n">
        <v>43955</v>
      </c>
      <c r="O45" s="10" t="n">
        <v>8943.709999999999</v>
      </c>
      <c r="P45" s="11" t="n">
        <v>33</v>
      </c>
      <c r="Q45" s="8" t="inlineStr">
        <is>
          <t>Cliente preferente</t>
        </is>
      </c>
    </row>
    <row r="46">
      <c r="A46" s="2" t="n">
        <v>45</v>
      </c>
      <c r="B46" s="3" t="inlineStr">
        <is>
          <t>Diego López Díaz</t>
        </is>
      </c>
      <c r="C46" s="3" t="inlineStr">
        <is>
          <t>Distribuidora Central</t>
        </is>
      </c>
      <c r="D46" s="3" t="inlineStr">
        <is>
          <t>diego.lópez@distribuidora.com</t>
        </is>
      </c>
      <c r="E46" s="3" t="inlineStr">
        <is>
          <t>+34 609 731 942</t>
        </is>
      </c>
      <c r="F46" s="3" t="inlineStr">
        <is>
          <t>Calle Principal 159</t>
        </is>
      </c>
      <c r="G46" s="3" t="inlineStr">
        <is>
          <t>Sevilla</t>
        </is>
      </c>
      <c r="H46" s="3" t="inlineStr">
        <is>
          <t>28734</t>
        </is>
      </c>
      <c r="I46" s="3" t="inlineStr">
        <is>
          <t>España</t>
        </is>
      </c>
      <c r="J46" s="4" t="n">
        <v>44503</v>
      </c>
      <c r="K46" s="3" t="inlineStr">
        <is>
          <t>Premium</t>
        </is>
      </c>
      <c r="L46" s="3" t="inlineStr">
        <is>
          <t>Prospecto</t>
        </is>
      </c>
      <c r="M46" s="4" t="n">
        <v>44644</v>
      </c>
      <c r="N46" s="4" t="n">
        <v>44666</v>
      </c>
      <c r="O46" s="5" t="n">
        <v>1677.85</v>
      </c>
      <c r="P46" s="6" t="n">
        <v>45</v>
      </c>
      <c r="Q46" s="3" t="inlineStr">
        <is>
          <t>Gran potencial</t>
        </is>
      </c>
    </row>
    <row r="47">
      <c r="A47" s="7" t="n">
        <v>46</v>
      </c>
      <c r="B47" s="8" t="inlineStr">
        <is>
          <t>Pedro González Díaz</t>
        </is>
      </c>
      <c r="C47" s="8" t="inlineStr">
        <is>
          <t>Industrias Modernas</t>
        </is>
      </c>
      <c r="D47" s="8" t="inlineStr">
        <is>
          <t>pedro.gonzález@industrias.com</t>
        </is>
      </c>
      <c r="E47" s="8" t="inlineStr">
        <is>
          <t>+34 698 967 625</t>
        </is>
      </c>
      <c r="F47" s="8" t="inlineStr">
        <is>
          <t>Calle Real 124</t>
        </is>
      </c>
      <c r="G47" s="8" t="inlineStr">
        <is>
          <t>Sevilla</t>
        </is>
      </c>
      <c r="H47" s="8" t="inlineStr">
        <is>
          <t>28650</t>
        </is>
      </c>
      <c r="I47" s="8" t="inlineStr">
        <is>
          <t>España</t>
        </is>
      </c>
      <c r="J47" s="9" t="n">
        <v>44202</v>
      </c>
      <c r="K47" s="8" t="inlineStr">
        <is>
          <t>Nuevo</t>
        </is>
      </c>
      <c r="L47" s="8" t="inlineStr">
        <is>
          <t>Prospecto</t>
        </is>
      </c>
      <c r="M47" s="9" t="n">
        <v>44353</v>
      </c>
      <c r="N47" s="9" t="n">
        <v>44355</v>
      </c>
      <c r="O47" s="10" t="n">
        <v>13161.4</v>
      </c>
      <c r="P47" s="11" t="n">
        <v>29</v>
      </c>
      <c r="Q47" s="8" t="inlineStr"/>
    </row>
    <row r="48">
      <c r="A48" s="2" t="n">
        <v>47</v>
      </c>
      <c r="B48" s="3" t="inlineStr">
        <is>
          <t>Juan Martínez González</t>
        </is>
      </c>
      <c r="C48" s="3" t="inlineStr">
        <is>
          <t>Soluciones Integrales</t>
        </is>
      </c>
      <c r="D48" s="3" t="inlineStr">
        <is>
          <t>juan.martínez@soluciones.com</t>
        </is>
      </c>
      <c r="E48" s="3" t="inlineStr">
        <is>
          <t>+34 684 383 980</t>
        </is>
      </c>
      <c r="F48" s="3" t="inlineStr">
        <is>
          <t>Calle Mayor 123</t>
        </is>
      </c>
      <c r="G48" s="3" t="inlineStr">
        <is>
          <t>Madrid</t>
        </is>
      </c>
      <c r="H48" s="3" t="inlineStr">
        <is>
          <t>28594</t>
        </is>
      </c>
      <c r="I48" s="3" t="inlineStr">
        <is>
          <t>España</t>
        </is>
      </c>
      <c r="J48" s="4" t="n">
        <v>44986</v>
      </c>
      <c r="K48" s="3" t="inlineStr">
        <is>
          <t>VIP</t>
        </is>
      </c>
      <c r="L48" s="3" t="inlineStr">
        <is>
          <t>Prospecto</t>
        </is>
      </c>
      <c r="M48" s="4" t="n">
        <v>45118</v>
      </c>
      <c r="N48" s="4" t="n">
        <v>45136</v>
      </c>
      <c r="O48" s="5" t="n">
        <v>41891.16</v>
      </c>
      <c r="P48" s="6" t="n">
        <v>26</v>
      </c>
      <c r="Q48" s="3" t="inlineStr">
        <is>
          <t>Cliente preferente</t>
        </is>
      </c>
    </row>
    <row r="49">
      <c r="A49" s="7" t="n">
        <v>48</v>
      </c>
      <c r="B49" s="8" t="inlineStr">
        <is>
          <t>Laura García Martínez</t>
        </is>
      </c>
      <c r="C49" s="8" t="inlineStr">
        <is>
          <t>Tecnología Global S.A.</t>
        </is>
      </c>
      <c r="D49" s="8" t="inlineStr">
        <is>
          <t>laura.garcía@tecnología.com</t>
        </is>
      </c>
      <c r="E49" s="8" t="inlineStr">
        <is>
          <t>+34 678 200 787</t>
        </is>
      </c>
      <c r="F49" s="8" t="inlineStr">
        <is>
          <t>Calle Nueva 141</t>
        </is>
      </c>
      <c r="G49" s="8" t="inlineStr">
        <is>
          <t>Málaga</t>
        </is>
      </c>
      <c r="H49" s="8" t="inlineStr">
        <is>
          <t>28380</t>
        </is>
      </c>
      <c r="I49" s="8" t="inlineStr">
        <is>
          <t>España</t>
        </is>
      </c>
      <c r="J49" s="9" t="n">
        <v>44996</v>
      </c>
      <c r="K49" s="8" t="inlineStr">
        <is>
          <t>Estándar</t>
        </is>
      </c>
      <c r="L49" s="8" t="inlineStr">
        <is>
          <t>Activo</t>
        </is>
      </c>
      <c r="M49" s="9" t="n">
        <v>45060</v>
      </c>
      <c r="N49" s="9" t="n">
        <v>45065</v>
      </c>
      <c r="O49" s="10" t="n">
        <v>3842.94</v>
      </c>
      <c r="P49" s="11" t="n">
        <v>21</v>
      </c>
      <c r="Q49" s="8" t="inlineStr">
        <is>
          <t>Pagos puntuales</t>
        </is>
      </c>
    </row>
    <row r="50">
      <c r="A50" s="2" t="n">
        <v>49</v>
      </c>
      <c r="B50" s="3" t="inlineStr">
        <is>
          <t>Carmen Torres Martínez</t>
        </is>
      </c>
      <c r="C50" s="3" t="inlineStr">
        <is>
          <t>Servicios Premium</t>
        </is>
      </c>
      <c r="D50" s="3" t="inlineStr">
        <is>
          <t>carmen.torres@servicios.com</t>
        </is>
      </c>
      <c r="E50" s="3" t="inlineStr">
        <is>
          <t>+34 695 344 749</t>
        </is>
      </c>
      <c r="F50" s="3" t="inlineStr">
        <is>
          <t>Calle Central 89</t>
        </is>
      </c>
      <c r="G50" s="3" t="inlineStr">
        <is>
          <t>Valencia</t>
        </is>
      </c>
      <c r="H50" s="3" t="inlineStr">
        <is>
          <t>28963</t>
        </is>
      </c>
      <c r="I50" s="3" t="inlineStr">
        <is>
          <t>España</t>
        </is>
      </c>
      <c r="J50" s="4" t="n">
        <v>44460</v>
      </c>
      <c r="K50" s="3" t="inlineStr">
        <is>
          <t>Estándar</t>
        </is>
      </c>
      <c r="L50" s="3" t="inlineStr">
        <is>
          <t>Inactivo</t>
        </is>
      </c>
      <c r="M50" s="4" t="n">
        <v>44518</v>
      </c>
      <c r="N50" s="4" t="n">
        <v>44521</v>
      </c>
      <c r="O50" s="5" t="n">
        <v>32028.38</v>
      </c>
      <c r="P50" s="6" t="n">
        <v>25</v>
      </c>
      <c r="Q50" s="3" t="inlineStr"/>
    </row>
    <row r="51">
      <c r="A51" s="7" t="n">
        <v>50</v>
      </c>
      <c r="B51" s="8" t="inlineStr">
        <is>
          <t>Diego Martínez Fernández</t>
        </is>
      </c>
      <c r="C51" s="8" t="inlineStr">
        <is>
          <t>Logística Express</t>
        </is>
      </c>
      <c r="D51" s="8" t="inlineStr">
        <is>
          <t>diego.martínez@logística.com</t>
        </is>
      </c>
      <c r="E51" s="8" t="inlineStr">
        <is>
          <t>+34 611 402 876</t>
        </is>
      </c>
      <c r="F51" s="8" t="inlineStr">
        <is>
          <t>Calle Nueva 197</t>
        </is>
      </c>
      <c r="G51" s="8" t="inlineStr">
        <is>
          <t>Valencia</t>
        </is>
      </c>
      <c r="H51" s="8" t="inlineStr">
        <is>
          <t>28480</t>
        </is>
      </c>
      <c r="I51" s="8" t="inlineStr">
        <is>
          <t>España</t>
        </is>
      </c>
      <c r="J51" s="9" t="n">
        <v>44978</v>
      </c>
      <c r="K51" s="8" t="inlineStr">
        <is>
          <t>Premium</t>
        </is>
      </c>
      <c r="L51" s="8" t="inlineStr">
        <is>
          <t>En seguimiento</t>
        </is>
      </c>
      <c r="M51" s="9" t="n">
        <v>45150</v>
      </c>
      <c r="N51" s="9" t="n">
        <v>45151</v>
      </c>
      <c r="O51" s="10" t="n">
        <v>614.99</v>
      </c>
      <c r="P51" s="11" t="n">
        <v>13</v>
      </c>
      <c r="Q51" s="8" t="inlineStr"/>
    </row>
  </sheetData>
  <autoFilter ref="A1:Q51"/>
  <conditionalFormatting sqref="O2:O51">
    <cfRule type="colorScale" priority="1">
      <colorScale>
        <cfvo type="min"/>
        <cfvo type="percentile" val="50"/>
        <cfvo type="max"/>
        <color rgb="00FFFFFF"/>
        <color rgb="003B82F6"/>
        <color rgb="001E3A8A"/>
      </colorScale>
    </cfRule>
  </conditionalFormatting>
  <conditionalFormatting sqref="P2:P51">
    <cfRule type="dataBar" priority="2">
      <dataBar>
        <cfvo type="min" val="0"/>
        <cfvo type="max" val="50"/>
        <color rgb="0010B981"/>
      </dataBar>
    </cfRule>
  </conditionalFormatting>
  <dataValidations count="3">
    <dataValidation sqref="K2:K1000" showErrorMessage="1" showInputMessage="1" allowBlank="0" errorTitle="Entrada inválida" error="Seleccione una categoría válida" type="list">
      <formula1>"VIP,Premium,Estándar,Nuevo"</formula1>
    </dataValidation>
    <dataValidation sqref="L2:L1000" showErrorMessage="1" showInputMessage="1" allowBlank="0" errorTitle="Entrada inválida" error="Seleccione un estado válido" type="list">
      <formula1>"Activo,Inactivo,Prospecto,En seguimiento"</formula1>
    </dataValidation>
    <dataValidation sqref="I2:I1000" showErrorMessage="1" showInputMessage="1" allowBlank="0" type="list">
      <formula1>"España,Portugal,Francia,Italia,Alemania,Reino Unido"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20" customWidth="1" min="1" max="1"/>
    <col width="18" customWidth="1" min="2" max="2"/>
    <col width="3" customWidth="1" min="3" max="3"/>
    <col width="15" customWidth="1" min="4" max="4"/>
    <col width="12" customWidth="1" min="5" max="5"/>
  </cols>
  <sheetData>
    <row r="1" ht="30" customHeight="1">
      <c r="A1" s="12" t="inlineStr">
        <is>
          <t>ESTADÍSTICAS DE LA BASE DE CLIENTES</t>
        </is>
      </c>
    </row>
    <row r="3">
      <c r="A3" s="13" t="inlineStr">
        <is>
          <t>Métrica</t>
        </is>
      </c>
      <c r="B3" s="13" t="inlineStr">
        <is>
          <t>Valor</t>
        </is>
      </c>
      <c r="C3" s="13" t="inlineStr"/>
      <c r="D3" s="13" t="inlineStr">
        <is>
          <t>Distribución por Categoría</t>
        </is>
      </c>
      <c r="E3" s="13" t="inlineStr"/>
    </row>
    <row r="4">
      <c r="A4" s="14" t="inlineStr">
        <is>
          <t>Total de Clientes</t>
        </is>
      </c>
      <c r="B4" s="11">
        <f>COUNTA('Base de Clientes'!B2:B51)</f>
        <v/>
      </c>
      <c r="C4" s="8" t="inlineStr"/>
      <c r="D4" s="14" t="inlineStr">
        <is>
          <t>Categoría</t>
        </is>
      </c>
      <c r="E4" s="11" t="inlineStr">
        <is>
          <t>Cantidad</t>
        </is>
      </c>
    </row>
    <row r="5">
      <c r="A5" s="14" t="inlineStr">
        <is>
          <t>Clientes Activos</t>
        </is>
      </c>
      <c r="B5" s="11">
        <f>COUNTIF('Base de Clientes'!L2:L51,"Activo")</f>
        <v/>
      </c>
      <c r="C5" s="8" t="inlineStr"/>
      <c r="D5" s="14" t="inlineStr">
        <is>
          <t>VIP</t>
        </is>
      </c>
      <c r="E5" s="11">
        <f>COUNTIF('Base de Clientes'!K2:K51,"VIP")</f>
        <v/>
      </c>
    </row>
    <row r="6">
      <c r="A6" s="14" t="inlineStr">
        <is>
          <t>Clientes Inactivos</t>
        </is>
      </c>
      <c r="B6" s="11">
        <f>COUNTIF('Base de Clientes'!L2:L51,"Inactivo")</f>
        <v/>
      </c>
      <c r="C6" s="8" t="inlineStr"/>
      <c r="D6" s="14" t="inlineStr">
        <is>
          <t>Premium</t>
        </is>
      </c>
      <c r="E6" s="11">
        <f>COUNTIF('Base de Clientes'!K2:K51,"Premium")</f>
        <v/>
      </c>
    </row>
    <row r="7">
      <c r="A7" s="14" t="inlineStr">
        <is>
          <t>Valor Total Ventas</t>
        </is>
      </c>
      <c r="B7" s="15">
        <f>SUM('Base de Clientes'!O2:O51)</f>
        <v/>
      </c>
      <c r="C7" s="8" t="inlineStr"/>
      <c r="D7" s="14" t="inlineStr">
        <is>
          <t>Estándar</t>
        </is>
      </c>
      <c r="E7" s="11">
        <f>COUNTIF('Base de Clientes'!K2:K51,"Estándar")</f>
        <v/>
      </c>
    </row>
    <row r="8">
      <c r="A8" s="14" t="inlineStr">
        <is>
          <t>Valor Promedio Cliente</t>
        </is>
      </c>
      <c r="B8" s="15">
        <f>AVERAGE('Base de Clientes'!O2:O51)</f>
        <v/>
      </c>
      <c r="C8" s="8" t="inlineStr"/>
      <c r="D8" s="14" t="inlineStr">
        <is>
          <t>Nuevo</t>
        </is>
      </c>
      <c r="E8" s="11">
        <f>COUNTIF('Base de Clientes'!K2:K51,"Nuevo")</f>
        <v/>
      </c>
    </row>
    <row r="9">
      <c r="A9" s="14" t="inlineStr">
        <is>
          <t>Total Pedidos</t>
        </is>
      </c>
      <c r="B9" s="16">
        <f>SUM('Base de Clientes'!P2:P51)</f>
        <v/>
      </c>
      <c r="C9" s="8" t="inlineStr"/>
      <c r="D9" s="14" t="inlineStr"/>
      <c r="E9" s="11" t="inlineStr"/>
    </row>
    <row r="10">
      <c r="A10" s="14" t="inlineStr">
        <is>
          <t>Promedio Pedidos</t>
        </is>
      </c>
      <c r="B10" s="16">
        <f>AVERAGE('Base de Clientes'!P2:P51)</f>
        <v/>
      </c>
      <c r="C10" s="8" t="inlineStr"/>
      <c r="D10" s="14" t="inlineStr"/>
      <c r="E10" s="11" t="inlineStr"/>
    </row>
    <row r="12">
      <c r="A12" s="17" t="inlineStr">
        <is>
          <t>Top 10 Clientes por Valor</t>
        </is>
      </c>
    </row>
    <row r="13">
      <c r="A13" s="18" t="inlineStr">
        <is>
          <t>Cliente</t>
        </is>
      </c>
      <c r="B13" s="18" t="inlineStr">
        <is>
          <t>Empresa</t>
        </is>
      </c>
      <c r="C13" s="18" t="inlineStr">
        <is>
          <t>Valor Total</t>
        </is>
      </c>
    </row>
    <row r="14">
      <c r="A14" s="3" t="inlineStr">
        <is>
          <t>Ana Rodríguez Pérez</t>
        </is>
      </c>
      <c r="B14" s="3" t="inlineStr">
        <is>
          <t>Soluciones Integrales</t>
        </is>
      </c>
      <c r="C14" s="19" t="n">
        <v>49100.19</v>
      </c>
    </row>
    <row r="15">
      <c r="A15" s="8" t="inlineStr">
        <is>
          <t>Juan Pérez López</t>
        </is>
      </c>
      <c r="B15" s="8" t="inlineStr">
        <is>
          <t>Logística Express</t>
        </is>
      </c>
      <c r="C15" s="20" t="n">
        <v>48550.03</v>
      </c>
    </row>
    <row r="16">
      <c r="A16" s="3" t="inlineStr">
        <is>
          <t>María Torres Martínez</t>
        </is>
      </c>
      <c r="B16" s="3" t="inlineStr">
        <is>
          <t>Productos de Calidad</t>
        </is>
      </c>
      <c r="C16" s="19" t="n">
        <v>47476.35</v>
      </c>
    </row>
    <row r="17">
      <c r="A17" s="8" t="inlineStr">
        <is>
          <t>Juan Sánchez González</t>
        </is>
      </c>
      <c r="B17" s="8" t="inlineStr">
        <is>
          <t>Tecnología Global S.A.</t>
        </is>
      </c>
      <c r="C17" s="20" t="n">
        <v>47378.36</v>
      </c>
    </row>
    <row r="18">
      <c r="A18" s="3" t="inlineStr">
        <is>
          <t>Carlos Sánchez Fernández</t>
        </is>
      </c>
      <c r="B18" s="3" t="inlineStr">
        <is>
          <t>Logística Express</t>
        </is>
      </c>
      <c r="C18" s="19" t="n">
        <v>47324.56</v>
      </c>
    </row>
    <row r="19">
      <c r="A19" s="8" t="inlineStr">
        <is>
          <t>Carmen González Torres</t>
        </is>
      </c>
      <c r="B19" s="8" t="inlineStr">
        <is>
          <t>Industrias Modernas</t>
        </is>
      </c>
      <c r="C19" s="20" t="n">
        <v>42463.06</v>
      </c>
    </row>
    <row r="20">
      <c r="A20" s="3" t="inlineStr">
        <is>
          <t>Juan Martínez González</t>
        </is>
      </c>
      <c r="B20" s="3" t="inlineStr">
        <is>
          <t>Soluciones Integrales</t>
        </is>
      </c>
      <c r="C20" s="19" t="n">
        <v>41891.16</v>
      </c>
    </row>
    <row r="21">
      <c r="A21" s="8" t="inlineStr">
        <is>
          <t>Juan Torres Rodríguez</t>
        </is>
      </c>
      <c r="B21" s="8" t="inlineStr">
        <is>
          <t>Logística Express</t>
        </is>
      </c>
      <c r="C21" s="20" t="n">
        <v>40497.9</v>
      </c>
    </row>
    <row r="22">
      <c r="A22" s="3" t="inlineStr">
        <is>
          <t>Carlos Rodríguez Pérez</t>
        </is>
      </c>
      <c r="B22" s="3" t="inlineStr">
        <is>
          <t>Soluciones Integrales</t>
        </is>
      </c>
      <c r="C22" s="19" t="n">
        <v>37437.01</v>
      </c>
    </row>
    <row r="23">
      <c r="A23" s="8" t="inlineStr">
        <is>
          <t>José Fernández Rodríguez</t>
        </is>
      </c>
      <c r="B23" s="8" t="inlineStr">
        <is>
          <t>Productos de Calidad</t>
        </is>
      </c>
      <c r="C23" s="20" t="n">
        <v>37377.22</v>
      </c>
    </row>
  </sheetData>
  <mergeCells count="2">
    <mergeCell ref="A1:E1"/>
    <mergeCell ref="A12:C12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50"/>
  <sheetViews>
    <sheetView workbookViewId="0">
      <selection activeCell="A1" sqref="A1"/>
    </sheetView>
  </sheetViews>
  <sheetFormatPr baseColWidth="8" defaultRowHeight="15"/>
  <cols>
    <col width="25" customWidth="1" min="1" max="1"/>
    <col width="50" customWidth="1" min="2" max="2"/>
    <col width="15" customWidth="1" min="3" max="3"/>
    <col width="15" customWidth="1" min="4" max="4"/>
  </cols>
  <sheetData>
    <row r="1" ht="35" customHeight="1">
      <c r="A1" s="12" t="inlineStr">
        <is>
          <t>INSTRUCCIONES DE USO - BASE DE DATOS DE CLIENTES</t>
        </is>
      </c>
    </row>
    <row r="2" ht="20" customHeight="1">
      <c r="A2" s="21" t="inlineStr"/>
      <c r="B2" s="21" t="inlineStr"/>
      <c r="C2" s="21" t="inlineStr"/>
      <c r="D2" s="21" t="inlineStr"/>
    </row>
    <row r="3" ht="20" customHeight="1">
      <c r="A3" s="22" t="inlineStr">
        <is>
          <t>BIENVENIDO A SU BASE DE DATOS DE CLIENTES</t>
        </is>
      </c>
      <c r="B3" s="23" t="inlineStr"/>
      <c r="C3" s="23" t="inlineStr"/>
      <c r="D3" s="23" t="inlineStr"/>
    </row>
    <row r="4" ht="20" customHeight="1">
      <c r="A4" s="23" t="inlineStr"/>
      <c r="B4" s="23" t="inlineStr"/>
      <c r="C4" s="23" t="inlineStr"/>
      <c r="D4" s="23" t="inlineStr"/>
    </row>
    <row r="5" ht="20" customHeight="1">
      <c r="A5" s="22" t="inlineStr">
        <is>
          <t>Esta plantilla profesional le permite gestionar su cartera de clientes de manera eficiente.</t>
        </is>
      </c>
      <c r="B5" s="23" t="inlineStr"/>
      <c r="C5" s="23" t="inlineStr"/>
      <c r="D5" s="23" t="inlineStr"/>
    </row>
    <row r="6" ht="20" customHeight="1">
      <c r="A6" s="21" t="inlineStr"/>
      <c r="B6" s="21" t="inlineStr"/>
      <c r="C6" s="21" t="inlineStr"/>
      <c r="D6" s="21" t="inlineStr"/>
    </row>
    <row r="7" ht="20" customHeight="1">
      <c r="A7" s="22" t="inlineStr">
        <is>
          <t>📋 CARACTERÍSTICAS PRINCIPALES:</t>
        </is>
      </c>
      <c r="B7" s="23" t="inlineStr"/>
      <c r="C7" s="23" t="inlineStr"/>
      <c r="D7" s="23" t="inlineStr"/>
    </row>
    <row r="8" ht="20" customHeight="1">
      <c r="A8" s="23" t="inlineStr"/>
      <c r="B8" s="23" t="inlineStr"/>
      <c r="C8" s="23" t="inlineStr"/>
      <c r="D8" s="23" t="inlineStr"/>
    </row>
    <row r="9" ht="20" customHeight="1">
      <c r="A9" s="22" t="inlineStr">
        <is>
          <t>✓ Registro completo de clientes</t>
        </is>
      </c>
      <c r="B9" s="23" t="inlineStr">
        <is>
          <t>Incluye todos los datos esenciales de contacto y seguimiento</t>
        </is>
      </c>
      <c r="C9" s="23" t="inlineStr"/>
      <c r="D9" s="23" t="inlineStr"/>
    </row>
    <row r="10" ht="20" customHeight="1">
      <c r="A10" s="22" t="inlineStr">
        <is>
          <t>✓ Validación de datos</t>
        </is>
      </c>
      <c r="B10" s="23" t="inlineStr">
        <is>
          <t>Listas desplegables para categorías, estados y países</t>
        </is>
      </c>
      <c r="C10" s="23" t="inlineStr"/>
      <c r="D10" s="23" t="inlineStr"/>
    </row>
    <row r="11" ht="20" customHeight="1">
      <c r="A11" s="22" t="inlineStr">
        <is>
          <t>✓ Formato condicional</t>
        </is>
      </c>
      <c r="B11" s="23" t="inlineStr">
        <is>
          <t>Visualización automática de valores y métricas importantes</t>
        </is>
      </c>
      <c r="C11" s="23" t="inlineStr"/>
      <c r="D11" s="23" t="inlineStr"/>
    </row>
    <row r="12" ht="20" customHeight="1">
      <c r="A12" s="22" t="inlineStr">
        <is>
          <t>✓ Estadísticas automáticas</t>
        </is>
      </c>
      <c r="B12" s="23" t="inlineStr">
        <is>
          <t>Gráficos y resúmenes actualizados en tiempo real</t>
        </is>
      </c>
      <c r="C12" s="23" t="inlineStr"/>
      <c r="D12" s="23" t="inlineStr"/>
    </row>
    <row r="13" ht="20" customHeight="1">
      <c r="A13" s="22" t="inlineStr">
        <is>
          <t>✓ Filtros avanzados</t>
        </is>
      </c>
      <c r="B13" s="23" t="inlineStr">
        <is>
          <t>Búsqueda y clasificación rápida de información</t>
        </is>
      </c>
      <c r="C13" s="23" t="inlineStr"/>
      <c r="D13" s="23" t="inlineStr"/>
    </row>
    <row r="14" ht="20" customHeight="1">
      <c r="A14" s="21" t="inlineStr"/>
      <c r="B14" s="21" t="inlineStr"/>
      <c r="C14" s="21" t="inlineStr"/>
      <c r="D14" s="21" t="inlineStr"/>
    </row>
    <row r="15" ht="20" customHeight="1">
      <c r="A15" s="22" t="inlineStr">
        <is>
          <t>📝 CÓMO USAR LA PLANTILLA:</t>
        </is>
      </c>
      <c r="B15" s="23" t="inlineStr"/>
      <c r="C15" s="23" t="inlineStr"/>
      <c r="D15" s="23" t="inlineStr"/>
    </row>
    <row r="16" ht="20" customHeight="1">
      <c r="A16" s="23" t="inlineStr"/>
      <c r="B16" s="23" t="inlineStr"/>
      <c r="C16" s="23" t="inlineStr"/>
      <c r="D16" s="23" t="inlineStr"/>
    </row>
    <row r="17" ht="20" customHeight="1">
      <c r="A17" s="22" t="inlineStr">
        <is>
          <t>1. AÑADIR CLIENTES</t>
        </is>
      </c>
      <c r="B17" s="23" t="inlineStr">
        <is>
          <t>Vaya a la hoja 'Base de Clientes' y agregue nuevas filas con la información</t>
        </is>
      </c>
      <c r="C17" s="23" t="inlineStr"/>
      <c r="D17" s="23" t="inlineStr"/>
    </row>
    <row r="18" ht="20" customHeight="1">
      <c r="A18" s="22" t="inlineStr">
        <is>
          <t>2. CATEGORIZAR</t>
        </is>
      </c>
      <c r="B18" s="23" t="inlineStr">
        <is>
          <t>Use las listas desplegables en las columnas Categoría, Estado y País</t>
        </is>
      </c>
      <c r="C18" s="23" t="inlineStr"/>
      <c r="D18" s="23" t="inlineStr"/>
    </row>
    <row r="19" ht="20" customHeight="1">
      <c r="A19" s="22" t="inlineStr">
        <is>
          <t>3. HACER SEGUIMIENTO</t>
        </is>
      </c>
      <c r="B19" s="23" t="inlineStr">
        <is>
          <t>Actualice las fechas de último contacto y próximo seguimiento</t>
        </is>
      </c>
      <c r="C19" s="23" t="inlineStr"/>
      <c r="D19" s="23" t="inlineStr"/>
    </row>
    <row r="20" ht="20" customHeight="1">
      <c r="A20" s="22" t="inlineStr">
        <is>
          <t>4. REGISTRAR VENTAS</t>
        </is>
      </c>
      <c r="B20" s="23" t="inlineStr">
        <is>
          <t>Ingrese el valor total de compras y número de pedidos</t>
        </is>
      </c>
      <c r="C20" s="23" t="inlineStr"/>
      <c r="D20" s="23" t="inlineStr"/>
    </row>
    <row r="21" ht="20" customHeight="1">
      <c r="A21" s="22" t="inlineStr">
        <is>
          <t>5. VER ESTADÍSTICAS</t>
        </is>
      </c>
      <c r="B21" s="23" t="inlineStr">
        <is>
          <t>Revise la hoja 'Estadísticas' para análisis automáticos</t>
        </is>
      </c>
      <c r="C21" s="23" t="inlineStr"/>
      <c r="D21" s="23" t="inlineStr"/>
    </row>
    <row r="22" ht="20" customHeight="1">
      <c r="A22" s="21" t="inlineStr"/>
      <c r="B22" s="21" t="inlineStr"/>
      <c r="C22" s="21" t="inlineStr"/>
      <c r="D22" s="21" t="inlineStr"/>
    </row>
    <row r="23" ht="20" customHeight="1">
      <c r="A23" s="22" t="inlineStr">
        <is>
          <t>💡 CONSEJOS PROFESIONALES:</t>
        </is>
      </c>
      <c r="B23" s="23" t="inlineStr"/>
      <c r="C23" s="23" t="inlineStr"/>
      <c r="D23" s="23" t="inlineStr"/>
    </row>
    <row r="24" ht="20" customHeight="1">
      <c r="A24" s="23" t="inlineStr"/>
      <c r="B24" s="23" t="inlineStr"/>
      <c r="C24" s="23" t="inlineStr"/>
      <c r="D24" s="23" t="inlineStr"/>
    </row>
    <row r="25" ht="20" customHeight="1">
      <c r="A25" s="23" t="inlineStr">
        <is>
          <t>• Mantenga actualizada la información de contacto regularmente</t>
        </is>
      </c>
      <c r="B25" s="23" t="inlineStr"/>
      <c r="C25" s="23" t="inlineStr"/>
      <c r="D25" s="23" t="inlineStr"/>
    </row>
    <row r="26" ht="20" customHeight="1">
      <c r="A26" s="23" t="inlineStr">
        <is>
          <t>• Use la columna de Notas para información adicional relevante</t>
        </is>
      </c>
      <c r="B26" s="23" t="inlineStr"/>
      <c r="C26" s="23" t="inlineStr"/>
      <c r="D26" s="23" t="inlineStr"/>
    </row>
    <row r="27" ht="20" customHeight="1">
      <c r="A27" s="23" t="inlineStr">
        <is>
          <t>• Aproveche los filtros para segmentar clientes por categoría o estado</t>
        </is>
      </c>
      <c r="B27" s="23" t="inlineStr"/>
      <c r="C27" s="23" t="inlineStr"/>
      <c r="D27" s="23" t="inlineStr"/>
    </row>
    <row r="28" ht="20" customHeight="1">
      <c r="A28" s="23" t="inlineStr">
        <is>
          <t>• Revise periódicamente la lista de seguimientos pendientes</t>
        </is>
      </c>
      <c r="B28" s="23" t="inlineStr"/>
      <c r="C28" s="23" t="inlineStr"/>
      <c r="D28" s="23" t="inlineStr"/>
    </row>
    <row r="29" ht="20" customHeight="1">
      <c r="A29" s="23" t="inlineStr">
        <is>
          <t>• Analice los gráficos estadísticos para identificar oportunidades</t>
        </is>
      </c>
      <c r="B29" s="23" t="inlineStr"/>
      <c r="C29" s="23" t="inlineStr"/>
      <c r="D29" s="23" t="inlineStr"/>
    </row>
    <row r="30" ht="20" customHeight="1">
      <c r="A30" s="21" t="inlineStr"/>
      <c r="B30" s="21" t="inlineStr"/>
      <c r="C30" s="21" t="inlineStr"/>
      <c r="D30" s="21" t="inlineStr"/>
    </row>
    <row r="31" ht="20" customHeight="1">
      <c r="A31" s="22" t="inlineStr">
        <is>
          <t>🎨 CÓDIGO DE COLORES:</t>
        </is>
      </c>
      <c r="B31" s="23" t="inlineStr"/>
      <c r="C31" s="23" t="inlineStr"/>
      <c r="D31" s="23" t="inlineStr"/>
    </row>
    <row r="32" ht="20" customHeight="1">
      <c r="A32" s="23" t="inlineStr"/>
      <c r="B32" s="23" t="inlineStr"/>
      <c r="C32" s="23" t="inlineStr"/>
      <c r="D32" s="23" t="inlineStr"/>
    </row>
    <row r="33" ht="20" customHeight="1">
      <c r="A33" s="24" t="inlineStr">
        <is>
          <t>Azul Oscuro</t>
        </is>
      </c>
      <c r="B33" s="23" t="inlineStr">
        <is>
          <t>Encabezados principales y títulos</t>
        </is>
      </c>
      <c r="C33" s="23" t="inlineStr"/>
      <c r="D33" s="23" t="inlineStr"/>
    </row>
    <row r="34" ht="20" customHeight="1">
      <c r="A34" s="25" t="inlineStr">
        <is>
          <t>Azul Claro</t>
        </is>
      </c>
      <c r="B34" s="23" t="inlineStr">
        <is>
          <t>Valores importantes y datos destacados</t>
        </is>
      </c>
      <c r="C34" s="23" t="inlineStr"/>
      <c r="D34" s="23" t="inlineStr"/>
    </row>
    <row r="35" ht="20" customHeight="1">
      <c r="A35" s="26" t="inlineStr">
        <is>
          <t>Verde</t>
        </is>
      </c>
      <c r="B35" s="23" t="inlineStr">
        <is>
          <t>Métricas de rendimiento positivo</t>
        </is>
      </c>
      <c r="C35" s="23" t="inlineStr"/>
      <c r="D35" s="23" t="inlineStr"/>
    </row>
    <row r="36" ht="20" customHeight="1">
      <c r="A36" s="21" t="inlineStr">
        <is>
          <t>Gris Claro</t>
        </is>
      </c>
      <c r="B36" s="21" t="inlineStr">
        <is>
          <t>Filas alternas para mejor legibilidad</t>
        </is>
      </c>
      <c r="C36" s="21" t="inlineStr"/>
      <c r="D36" s="21" t="inlineStr"/>
    </row>
    <row r="37" ht="20" customHeight="1">
      <c r="A37" s="23" t="inlineStr"/>
      <c r="B37" s="23" t="inlineStr"/>
      <c r="C37" s="23" t="inlineStr"/>
      <c r="D37" s="23" t="inlineStr"/>
    </row>
    <row r="38" ht="20" customHeight="1">
      <c r="A38" s="22" t="inlineStr">
        <is>
          <t>⚠️ IMPORTANTE:</t>
        </is>
      </c>
      <c r="B38" s="23" t="inlineStr"/>
      <c r="C38" s="23" t="inlineStr"/>
      <c r="D38" s="23" t="inlineStr"/>
    </row>
    <row r="39" ht="20" customHeight="1">
      <c r="A39" s="23" t="inlineStr"/>
      <c r="B39" s="23" t="inlineStr"/>
      <c r="C39" s="23" t="inlineStr"/>
      <c r="D39" s="23" t="inlineStr"/>
    </row>
    <row r="40" ht="20" customHeight="1">
      <c r="A40" s="23" t="inlineStr">
        <is>
          <t>• No elimine las columnas existentes para mantener las fórmulas funcionando</t>
        </is>
      </c>
      <c r="B40" s="23" t="inlineStr"/>
      <c r="C40" s="23" t="inlineStr"/>
      <c r="D40" s="23" t="inlineStr"/>
    </row>
    <row r="41" ht="20" customHeight="1">
      <c r="A41" s="23" t="inlineStr">
        <is>
          <t>• Puede añadir más filas según sea necesario</t>
        </is>
      </c>
      <c r="B41" s="23" t="inlineStr"/>
      <c r="C41" s="23" t="inlineStr"/>
      <c r="D41" s="23" t="inlineStr"/>
    </row>
    <row r="42" ht="20" customHeight="1">
      <c r="A42" s="23" t="inlineStr">
        <is>
          <t>• Las estadísticas se actualizan automáticamente al modificar datos</t>
        </is>
      </c>
      <c r="B42" s="23" t="inlineStr"/>
      <c r="C42" s="23" t="inlineStr"/>
      <c r="D42" s="23" t="inlineStr"/>
    </row>
    <row r="43" ht="20" customHeight="1">
      <c r="A43" s="23" t="inlineStr">
        <is>
          <t>• Guarde copias de seguridad periódicamente</t>
        </is>
      </c>
      <c r="B43" s="23" t="inlineStr"/>
      <c r="C43" s="23" t="inlineStr"/>
      <c r="D43" s="23" t="inlineStr"/>
    </row>
    <row r="44" ht="20" customHeight="1">
      <c r="A44" s="23" t="inlineStr"/>
      <c r="B44" s="23" t="inlineStr"/>
      <c r="C44" s="23" t="inlineStr"/>
      <c r="D44" s="23" t="inlineStr"/>
    </row>
    <row r="45" ht="20" customHeight="1">
      <c r="A45" s="22" t="inlineStr">
        <is>
          <t>Esta plantilla ha sido diseñada para ser intuitiva y profesional.</t>
        </is>
      </c>
      <c r="B45" s="23" t="inlineStr"/>
      <c r="C45" s="23" t="inlineStr"/>
      <c r="D45" s="23" t="inlineStr"/>
    </row>
    <row r="46" ht="20" customHeight="1">
      <c r="A46" s="22" t="inlineStr">
        <is>
          <t>¡Comience a gestionar sus clientes de manera efectiva hoy mismo!</t>
        </is>
      </c>
      <c r="B46" s="23" t="inlineStr"/>
      <c r="C46" s="23" t="inlineStr"/>
      <c r="D46" s="23" t="inlineStr"/>
    </row>
    <row r="47" ht="20" customHeight="1"/>
    <row r="48" ht="20" customHeight="1"/>
    <row r="49" ht="20" customHeight="1"/>
    <row r="50" ht="20" customHeight="1"/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2026-02-05T19:09:26Z</dcterms:created>
  <dcterms:modified xmlns:dcterms="http://purl.org/dc/terms/" xmlns:xsi="http://www.w3.org/2001/XMLSchema-instance" xsi:type="dcterms:W3CDTF">2026-02-05T19:09:26Z</dcterms:modified>
</cp:coreProperties>
</file>