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actos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Estadísticas" sheetId="3" state="visible" r:id="rId3"/>
    <sheet xmlns:r="http://schemas.openxmlformats.org/officeDocument/2006/relationships" name="Categorías" sheetId="4" state="visible" r:id="rId4"/>
  </sheets>
  <definedNames>
    <definedName name="_xlnm._FilterDatabase" localSheetId="0" hidden="1">'Contactos'!$A$1:$N$1000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color rgb="00000000"/>
      <sz val="11"/>
    </font>
    <font>
      <name val="Calibri"/>
      <b val="1"/>
      <color rgb="003B82F6"/>
      <sz val="13"/>
    </font>
    <font>
      <name val="Calibri"/>
      <b val="1"/>
      <color rgb="0010B981"/>
      <sz val="13"/>
    </font>
    <font>
      <name val="Calibri"/>
      <b val="1"/>
      <color rgb="00F59E0B"/>
      <sz val="13"/>
    </font>
    <font>
      <name val="Calibri"/>
      <b val="1"/>
      <color rgb="001E3A8A"/>
      <sz val="13"/>
    </font>
    <font>
      <name val="Calibri"/>
      <b val="1"/>
      <color rgb="0010B981"/>
      <sz val="14"/>
    </font>
    <font>
      <name val="Calibri"/>
      <b val="1"/>
      <color rgb="001E3A8A"/>
      <sz val="16"/>
    </font>
    <font>
      <name val="Calibri"/>
      <b val="1"/>
      <color rgb="003B82F6"/>
      <sz val="11"/>
    </font>
    <font>
      <name val="Calibri"/>
      <i val="1"/>
      <sz val="10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/>
    </xf>
    <xf numFmtId="0" fontId="14" fillId="0" borderId="0" pivotButton="0" quotePrefix="0" xfId="0"/>
    <xf numFmtId="0" fontId="2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5" customWidth="1" min="2" max="2"/>
    <col width="20" customWidth="1" min="3" max="3"/>
    <col width="15" customWidth="1" min="4" max="4"/>
    <col width="18" customWidth="1" min="5" max="5"/>
    <col width="18" customWidth="1" min="6" max="6"/>
    <col width="28" customWidth="1" min="7" max="7"/>
    <col width="30" customWidth="1" min="8" max="8"/>
    <col width="15" customWidth="1" min="9" max="9"/>
    <col width="15" customWidth="1" min="10" max="10"/>
    <col width="18" customWidth="1" min="11" max="11"/>
    <col width="35" customWidth="1" min="12" max="12"/>
    <col width="20" customWidth="1" min="13" max="13"/>
    <col width="12" customWidth="1" min="14" max="14"/>
  </cols>
  <sheetData>
    <row r="1" ht="35" customHeight="1">
      <c r="A1" s="1" t="inlineStr">
        <is>
          <t>ID</t>
        </is>
      </c>
      <c r="B1" s="1" t="inlineStr">
        <is>
          <t>Nombre Completo</t>
        </is>
      </c>
      <c r="C1" s="1" t="inlineStr">
        <is>
          <t>Empresa</t>
        </is>
      </c>
      <c r="D1" s="1" t="inlineStr">
        <is>
          <t>Categoría</t>
        </is>
      </c>
      <c r="E1" s="1" t="inlineStr">
        <is>
          <t>Teléfono Principal</t>
        </is>
      </c>
      <c r="F1" s="1" t="inlineStr">
        <is>
          <t>Teléfono Secundario</t>
        </is>
      </c>
      <c r="G1" s="1" t="inlineStr">
        <is>
          <t>Email</t>
        </is>
      </c>
      <c r="H1" s="1" t="inlineStr">
        <is>
          <t>Dirección</t>
        </is>
      </c>
      <c r="I1" s="1" t="inlineStr">
        <is>
          <t>Ciudad</t>
        </is>
      </c>
      <c r="J1" s="1" t="inlineStr">
        <is>
          <t>País</t>
        </is>
      </c>
      <c r="K1" s="1" t="inlineStr">
        <is>
          <t>Fecha Nacimiento</t>
        </is>
      </c>
      <c r="L1" s="1" t="inlineStr">
        <is>
          <t>Notas</t>
        </is>
      </c>
      <c r="M1" s="1" t="inlineStr">
        <is>
          <t>Última Actualización</t>
        </is>
      </c>
      <c r="N1" s="1" t="inlineStr">
        <is>
          <t>Estado</t>
        </is>
      </c>
    </row>
    <row r="2" ht="25" customHeight="1">
      <c r="A2" t="n">
        <v>1</v>
      </c>
      <c r="B2" s="2" t="inlineStr">
        <is>
          <t>María García López</t>
        </is>
      </c>
      <c r="C2" s="2" t="inlineStr">
        <is>
          <t>Tecnología Digital S.A.</t>
        </is>
      </c>
      <c r="D2" s="3" t="inlineStr">
        <is>
          <t>Trabajo</t>
        </is>
      </c>
      <c r="E2" s="2" t="inlineStr">
        <is>
          <t>+34 912 345 678</t>
        </is>
      </c>
      <c r="F2" s="2" t="inlineStr">
        <is>
          <t>+34 678 123 456</t>
        </is>
      </c>
      <c r="G2" s="2" t="inlineStr">
        <is>
          <t>maria.garcia@tecdigital.com</t>
        </is>
      </c>
      <c r="H2" s="2" t="inlineStr">
        <is>
          <t>Calle Mayor 123, Piso 4</t>
        </is>
      </c>
      <c r="I2" s="2" t="inlineStr">
        <is>
          <t>Madrid</t>
        </is>
      </c>
      <c r="J2" s="2" t="inlineStr">
        <is>
          <t>España</t>
        </is>
      </c>
      <c r="K2" s="2" t="inlineStr">
        <is>
          <t>15/03/1985</t>
        </is>
      </c>
      <c r="L2" s="2" t="inlineStr">
        <is>
          <t>Gerente de Proyectos - Contacto preferencial</t>
        </is>
      </c>
      <c r="M2" s="3" t="inlineStr">
        <is>
          <t>05/02/2026</t>
        </is>
      </c>
      <c r="N2" s="3" t="inlineStr">
        <is>
          <t>Activo</t>
        </is>
      </c>
    </row>
    <row r="3" ht="25" customHeight="1">
      <c r="A3" t="n">
        <v>2</v>
      </c>
      <c r="B3" s="4" t="inlineStr">
        <is>
          <t>Juan Martínez Ruiz</t>
        </is>
      </c>
      <c r="C3" s="4" t="inlineStr">
        <is>
          <t>Construcciones MR</t>
        </is>
      </c>
      <c r="D3" s="5" t="inlineStr">
        <is>
          <t>Clientes</t>
        </is>
      </c>
      <c r="E3" s="4" t="inlineStr">
        <is>
          <t>+34 913 456 789</t>
        </is>
      </c>
      <c r="F3" s="4" t="inlineStr"/>
      <c r="G3" s="4" t="inlineStr">
        <is>
          <t>juan.martinez@construccionesmr.es</t>
        </is>
      </c>
      <c r="H3" s="4" t="inlineStr">
        <is>
          <t>Avenida Constitución 45</t>
        </is>
      </c>
      <c r="I3" s="4" t="inlineStr">
        <is>
          <t>Barcelona</t>
        </is>
      </c>
      <c r="J3" s="4" t="inlineStr">
        <is>
          <t>España</t>
        </is>
      </c>
      <c r="K3" s="4" t="inlineStr">
        <is>
          <t>22/07/1978</t>
        </is>
      </c>
      <c r="L3" s="4" t="inlineStr">
        <is>
          <t>Cliente desde 2020</t>
        </is>
      </c>
      <c r="M3" s="5" t="inlineStr">
        <is>
          <t>05/02/2026</t>
        </is>
      </c>
      <c r="N3" s="5" t="inlineStr">
        <is>
          <t>Activo</t>
        </is>
      </c>
    </row>
    <row r="4" ht="25" customHeight="1">
      <c r="A4" t="n">
        <v>3</v>
      </c>
      <c r="B4" s="2" t="inlineStr">
        <is>
          <t>Ana Rodríguez Sanz</t>
        </is>
      </c>
      <c r="C4" s="2" t="inlineStr"/>
      <c r="D4" s="3" t="inlineStr">
        <is>
          <t>Familia</t>
        </is>
      </c>
      <c r="E4" s="2" t="inlineStr">
        <is>
          <t>+34 654 987 321</t>
        </is>
      </c>
      <c r="F4" s="2" t="inlineStr">
        <is>
          <t>+34 912 654 987</t>
        </is>
      </c>
      <c r="G4" s="2" t="inlineStr">
        <is>
          <t>ana.rodriguez@email.com</t>
        </is>
      </c>
      <c r="H4" s="2" t="inlineStr">
        <is>
          <t>Calle Alcalá 234</t>
        </is>
      </c>
      <c r="I4" s="2" t="inlineStr">
        <is>
          <t>Madrid</t>
        </is>
      </c>
      <c r="J4" s="2" t="inlineStr">
        <is>
          <t>España</t>
        </is>
      </c>
      <c r="K4" s="2" t="inlineStr">
        <is>
          <t>10/11/1990</t>
        </is>
      </c>
      <c r="L4" s="2" t="inlineStr">
        <is>
          <t>Hermana - Cumpleaños en noviembre</t>
        </is>
      </c>
      <c r="M4" s="3" t="inlineStr">
        <is>
          <t>05/02/2026</t>
        </is>
      </c>
      <c r="N4" s="3" t="inlineStr">
        <is>
          <t>Activo</t>
        </is>
      </c>
    </row>
    <row r="5" ht="25" customHeight="1">
      <c r="A5" t="n">
        <v>4</v>
      </c>
      <c r="B5" s="4" t="inlineStr">
        <is>
          <t>Pedro Sánchez Vila</t>
        </is>
      </c>
      <c r="C5" s="4" t="inlineStr">
        <is>
          <t>Distribuidora PSV</t>
        </is>
      </c>
      <c r="D5" s="5" t="inlineStr">
        <is>
          <t>Proveedores</t>
        </is>
      </c>
      <c r="E5" s="4" t="inlineStr">
        <is>
          <t>+34 915 678 234</t>
        </is>
      </c>
      <c r="F5" s="4" t="inlineStr">
        <is>
          <t>+34 687 345 123</t>
        </is>
      </c>
      <c r="G5" s="4" t="inlineStr">
        <is>
          <t>pedro.sanchez@distribuidorapsv.com</t>
        </is>
      </c>
      <c r="H5" s="4" t="inlineStr">
        <is>
          <t>Polígono Industrial Norte, Nave 12</t>
        </is>
      </c>
      <c r="I5" s="4" t="inlineStr">
        <is>
          <t>Valencia</t>
        </is>
      </c>
      <c r="J5" s="4" t="inlineStr">
        <is>
          <t>España</t>
        </is>
      </c>
      <c r="K5" s="4" t="inlineStr">
        <is>
          <t>05/02/1982</t>
        </is>
      </c>
      <c r="L5" s="4" t="inlineStr">
        <is>
          <t>Proveedor principal de materiales</t>
        </is>
      </c>
      <c r="M5" s="5" t="inlineStr">
        <is>
          <t>05/02/2026</t>
        </is>
      </c>
      <c r="N5" s="5" t="inlineStr">
        <is>
          <t>Activo</t>
        </is>
      </c>
    </row>
    <row r="6" ht="25" customHeight="1">
      <c r="A6" t="n">
        <v>5</v>
      </c>
      <c r="B6" s="2" t="inlineStr">
        <is>
          <t>Laura Fernández Costa</t>
        </is>
      </c>
      <c r="C6" s="2" t="inlineStr">
        <is>
          <t>Hospital Central</t>
        </is>
      </c>
      <c r="D6" s="3" t="inlineStr">
        <is>
          <t>Emergencia</t>
        </is>
      </c>
      <c r="E6" s="2" t="inlineStr">
        <is>
          <t>+34 916 789 345</t>
        </is>
      </c>
      <c r="F6" s="2" t="inlineStr"/>
      <c r="G6" s="2" t="inlineStr">
        <is>
          <t>laura.fernandez@hospitalcentral.es</t>
        </is>
      </c>
      <c r="H6" s="2" t="inlineStr">
        <is>
          <t>Calle Urgencias 1</t>
        </is>
      </c>
      <c r="I6" s="2" t="inlineStr">
        <is>
          <t>Madrid</t>
        </is>
      </c>
      <c r="J6" s="2" t="inlineStr">
        <is>
          <t>España</t>
        </is>
      </c>
      <c r="K6" s="2" t="inlineStr">
        <is>
          <t>18/09/1975</t>
        </is>
      </c>
      <c r="L6" s="2" t="inlineStr">
        <is>
          <t>Médica de cabecera - Emergencias 24h</t>
        </is>
      </c>
      <c r="M6" s="3" t="inlineStr">
        <is>
          <t>05/02/2026</t>
        </is>
      </c>
      <c r="N6" s="3" t="inlineStr">
        <is>
          <t>Activo</t>
        </is>
      </c>
    </row>
    <row r="7" ht="25" customHeight="1">
      <c r="A7" t="n">
        <v>6</v>
      </c>
      <c r="B7" s="4" t="inlineStr">
        <is>
          <t>Carlos López Mora</t>
        </is>
      </c>
      <c r="C7" s="4" t="inlineStr"/>
      <c r="D7" s="5" t="inlineStr">
        <is>
          <t>Amigos</t>
        </is>
      </c>
      <c r="E7" s="4" t="inlineStr">
        <is>
          <t>+34 623 456 789</t>
        </is>
      </c>
      <c r="F7" s="4" t="inlineStr"/>
      <c r="G7" s="4" t="inlineStr">
        <is>
          <t>carlos.lopez@email.com</t>
        </is>
      </c>
      <c r="H7" s="4" t="inlineStr">
        <is>
          <t>Calle Serrano 89</t>
        </is>
      </c>
      <c r="I7" s="4" t="inlineStr">
        <is>
          <t>Madrid</t>
        </is>
      </c>
      <c r="J7" s="4" t="inlineStr">
        <is>
          <t>España</t>
        </is>
      </c>
      <c r="K7" s="4" t="inlineStr">
        <is>
          <t>30/12/1988</t>
        </is>
      </c>
      <c r="L7" s="4" t="inlineStr">
        <is>
          <t>Amigo universidad</t>
        </is>
      </c>
      <c r="M7" s="5" t="inlineStr">
        <is>
          <t>05/02/2026</t>
        </is>
      </c>
      <c r="N7" s="5" t="inlineStr">
        <is>
          <t>Activo</t>
        </is>
      </c>
    </row>
    <row r="8" ht="25" customHeight="1">
      <c r="A8" t="n">
        <v>7</v>
      </c>
      <c r="B8" s="2" t="inlineStr">
        <is>
          <t>Isabel Torres Ruiz</t>
        </is>
      </c>
      <c r="C8" s="2" t="inlineStr">
        <is>
          <t>Asesoría Fiscal ITR</t>
        </is>
      </c>
      <c r="D8" s="3" t="inlineStr">
        <is>
          <t>Servicios</t>
        </is>
      </c>
      <c r="E8" s="2" t="inlineStr">
        <is>
          <t>+34 914 567 890</t>
        </is>
      </c>
      <c r="F8" s="2" t="inlineStr">
        <is>
          <t>+34 678 234 567</t>
        </is>
      </c>
      <c r="G8" s="2" t="inlineStr">
        <is>
          <t>isabel.torres@asesoriaitr.com</t>
        </is>
      </c>
      <c r="H8" s="2" t="inlineStr">
        <is>
          <t>Plaza España 15, Oficina 302</t>
        </is>
      </c>
      <c r="I8" s="2" t="inlineStr">
        <is>
          <t>Madrid</t>
        </is>
      </c>
      <c r="J8" s="2" t="inlineStr">
        <is>
          <t>España</t>
        </is>
      </c>
      <c r="K8" s="2" t="inlineStr">
        <is>
          <t>25/04/1980</t>
        </is>
      </c>
      <c r="L8" s="2" t="inlineStr">
        <is>
          <t>Asesora fiscal - Reunión trimestral</t>
        </is>
      </c>
      <c r="M8" s="3" t="inlineStr">
        <is>
          <t>05/02/2026</t>
        </is>
      </c>
      <c r="N8" s="3" t="inlineStr">
        <is>
          <t>Activo</t>
        </is>
      </c>
    </row>
    <row r="9" ht="25" customHeight="1">
      <c r="A9" t="n">
        <v>8</v>
      </c>
      <c r="B9" s="4" t="inlineStr">
        <is>
          <t>Miguel Ángel Díaz</t>
        </is>
      </c>
      <c r="C9" s="4" t="inlineStr">
        <is>
          <t>Importaciones Globales</t>
        </is>
      </c>
      <c r="D9" s="5" t="inlineStr">
        <is>
          <t>Clientes</t>
        </is>
      </c>
      <c r="E9" s="4" t="inlineStr">
        <is>
          <t>+34 917 890 123</t>
        </is>
      </c>
      <c r="F9" s="4" t="inlineStr"/>
      <c r="G9" s="4" t="inlineStr">
        <is>
          <t>miguel.diaz@importglobal.com</t>
        </is>
      </c>
      <c r="H9" s="4" t="inlineStr">
        <is>
          <t>Calle Comercio 67</t>
        </is>
      </c>
      <c r="I9" s="4" t="inlineStr">
        <is>
          <t>Sevilla</t>
        </is>
      </c>
      <c r="J9" s="4" t="inlineStr">
        <is>
          <t>España</t>
        </is>
      </c>
      <c r="K9" s="4" t="inlineStr">
        <is>
          <t>12/06/1983</t>
        </is>
      </c>
      <c r="L9" s="4" t="inlineStr">
        <is>
          <t>Cliente VIP - Descuento especial</t>
        </is>
      </c>
      <c r="M9" s="5" t="inlineStr">
        <is>
          <t>05/02/2026</t>
        </is>
      </c>
      <c r="N9" s="5" t="inlineStr">
        <is>
          <t>Activo</t>
        </is>
      </c>
    </row>
    <row r="10" ht="25" customHeight="1">
      <c r="A10" t="n">
        <v>9</v>
      </c>
      <c r="B10" s="2" t="inlineStr">
        <is>
          <t>Carmen Jiménez Pardo</t>
        </is>
      </c>
      <c r="C10" s="2" t="inlineStr"/>
      <c r="D10" s="3" t="inlineStr">
        <is>
          <t>Familia</t>
        </is>
      </c>
      <c r="E10" s="2" t="inlineStr">
        <is>
          <t>+34 634 567 890</t>
        </is>
      </c>
      <c r="F10" s="2" t="inlineStr"/>
      <c r="G10" s="2" t="inlineStr">
        <is>
          <t>carmen.jimenez@email.com</t>
        </is>
      </c>
      <c r="H10" s="2" t="inlineStr">
        <is>
          <t>Calle Goya 156</t>
        </is>
      </c>
      <c r="I10" s="2" t="inlineStr">
        <is>
          <t>Madrid</t>
        </is>
      </c>
      <c r="J10" s="2" t="inlineStr">
        <is>
          <t>España</t>
        </is>
      </c>
      <c r="K10" s="2" t="inlineStr">
        <is>
          <t>08/01/1955</t>
        </is>
      </c>
      <c r="L10" s="2" t="inlineStr">
        <is>
          <t>Madre - Llamar los domingos</t>
        </is>
      </c>
      <c r="M10" s="3" t="inlineStr">
        <is>
          <t>05/02/2026</t>
        </is>
      </c>
      <c r="N10" s="3" t="inlineStr">
        <is>
          <t>Activo</t>
        </is>
      </c>
    </row>
    <row r="11" ht="25" customHeight="1">
      <c r="A11" t="n">
        <v>10</v>
      </c>
      <c r="B11" s="4" t="inlineStr">
        <is>
          <t>Roberto Álvarez Gil</t>
        </is>
      </c>
      <c r="C11" s="4" t="inlineStr">
        <is>
          <t>Seguros Total</t>
        </is>
      </c>
      <c r="D11" s="5" t="inlineStr">
        <is>
          <t>Servicios</t>
        </is>
      </c>
      <c r="E11" s="4" t="inlineStr">
        <is>
          <t>+34 918 901 234</t>
        </is>
      </c>
      <c r="F11" s="4" t="inlineStr">
        <is>
          <t>+34 689 123 456</t>
        </is>
      </c>
      <c r="G11" s="4" t="inlineStr">
        <is>
          <t>roberto.alvarez@segurostotal.es</t>
        </is>
      </c>
      <c r="H11" s="4" t="inlineStr">
        <is>
          <t>Gran Vía 234, Piso 8</t>
        </is>
      </c>
      <c r="I11" s="4" t="inlineStr">
        <is>
          <t>Madrid</t>
        </is>
      </c>
      <c r="J11" s="4" t="inlineStr">
        <is>
          <t>España</t>
        </is>
      </c>
      <c r="K11" s="4" t="inlineStr">
        <is>
          <t>14/08/1979</t>
        </is>
      </c>
      <c r="L11" s="4" t="inlineStr">
        <is>
          <t>Agente de seguros - Renovación anual marzo</t>
        </is>
      </c>
      <c r="M11" s="5" t="inlineStr">
        <is>
          <t>05/02/2026</t>
        </is>
      </c>
      <c r="N11" s="5" t="inlineStr">
        <is>
          <t>Activo</t>
        </is>
      </c>
    </row>
    <row r="12" ht="25" customHeight="1">
      <c r="A12" s="3" t="n">
        <v>11</v>
      </c>
      <c r="B12" s="2" t="n"/>
      <c r="C12" s="2" t="n"/>
      <c r="D12" s="3" t="n"/>
      <c r="E12" s="2" t="n"/>
      <c r="F12" s="2" t="n"/>
      <c r="G12" s="2" t="n"/>
      <c r="H12" s="2" t="n"/>
      <c r="I12" s="2" t="n"/>
      <c r="J12" s="2" t="n"/>
      <c r="K12" s="2" t="n"/>
      <c r="L12" s="2" t="n"/>
      <c r="M12" s="3">
        <f>SI(B12&lt;&gt;"",HOY(),"")</f>
        <v/>
      </c>
      <c r="N12" s="3" t="inlineStr">
        <is>
          <t>Activo</t>
        </is>
      </c>
    </row>
    <row r="13" ht="25" customHeight="1">
      <c r="A13" s="5" t="n">
        <v>12</v>
      </c>
      <c r="B13" s="4" t="n"/>
      <c r="C13" s="4" t="n"/>
      <c r="D13" s="5" t="n"/>
      <c r="E13" s="4" t="n"/>
      <c r="F13" s="4" t="n"/>
      <c r="G13" s="4" t="n"/>
      <c r="H13" s="4" t="n"/>
      <c r="I13" s="4" t="n"/>
      <c r="J13" s="4" t="n"/>
      <c r="K13" s="4" t="n"/>
      <c r="L13" s="4" t="n"/>
      <c r="M13" s="5">
        <f>SI(B13&lt;&gt;"",HOY(),"")</f>
        <v/>
      </c>
      <c r="N13" s="5" t="inlineStr">
        <is>
          <t>Activo</t>
        </is>
      </c>
    </row>
    <row r="14" ht="25" customHeight="1">
      <c r="A14" s="3" t="n">
        <v>13</v>
      </c>
      <c r="B14" s="2" t="n"/>
      <c r="C14" s="2" t="n"/>
      <c r="D14" s="3" t="n"/>
      <c r="E14" s="2" t="n"/>
      <c r="F14" s="2" t="n"/>
      <c r="G14" s="2" t="n"/>
      <c r="H14" s="2" t="n"/>
      <c r="I14" s="2" t="n"/>
      <c r="J14" s="2" t="n"/>
      <c r="K14" s="2" t="n"/>
      <c r="L14" s="2" t="n"/>
      <c r="M14" s="3">
        <f>SI(B14&lt;&gt;"",HOY(),"")</f>
        <v/>
      </c>
      <c r="N14" s="3" t="inlineStr">
        <is>
          <t>Activo</t>
        </is>
      </c>
    </row>
    <row r="15" ht="25" customHeight="1">
      <c r="A15" s="5" t="n">
        <v>14</v>
      </c>
      <c r="B15" s="4" t="n"/>
      <c r="C15" s="4" t="n"/>
      <c r="D15" s="5" t="n"/>
      <c r="E15" s="4" t="n"/>
      <c r="F15" s="4" t="n"/>
      <c r="G15" s="4" t="n"/>
      <c r="H15" s="4" t="n"/>
      <c r="I15" s="4" t="n"/>
      <c r="J15" s="4" t="n"/>
      <c r="K15" s="4" t="n"/>
      <c r="L15" s="4" t="n"/>
      <c r="M15" s="5">
        <f>SI(B15&lt;&gt;"",HOY(),"")</f>
        <v/>
      </c>
      <c r="N15" s="5" t="inlineStr">
        <is>
          <t>Activo</t>
        </is>
      </c>
    </row>
    <row r="16" ht="25" customHeight="1">
      <c r="A16" s="3" t="n">
        <v>15</v>
      </c>
      <c r="B16" s="2" t="n"/>
      <c r="C16" s="2" t="n"/>
      <c r="D16" s="3" t="n"/>
      <c r="E16" s="2" t="n"/>
      <c r="F16" s="2" t="n"/>
      <c r="G16" s="2" t="n"/>
      <c r="H16" s="2" t="n"/>
      <c r="I16" s="2" t="n"/>
      <c r="J16" s="2" t="n"/>
      <c r="K16" s="2" t="n"/>
      <c r="L16" s="2" t="n"/>
      <c r="M16" s="3">
        <f>SI(B16&lt;&gt;"",HOY(),"")</f>
        <v/>
      </c>
      <c r="N16" s="3" t="inlineStr">
        <is>
          <t>Activo</t>
        </is>
      </c>
    </row>
    <row r="17" ht="25" customHeight="1">
      <c r="A17" s="5" t="n">
        <v>16</v>
      </c>
      <c r="B17" s="4" t="n"/>
      <c r="C17" s="4" t="n"/>
      <c r="D17" s="5" t="n"/>
      <c r="E17" s="4" t="n"/>
      <c r="F17" s="4" t="n"/>
      <c r="G17" s="4" t="n"/>
      <c r="H17" s="4" t="n"/>
      <c r="I17" s="4" t="n"/>
      <c r="J17" s="4" t="n"/>
      <c r="K17" s="4" t="n"/>
      <c r="L17" s="4" t="n"/>
      <c r="M17" s="5">
        <f>SI(B17&lt;&gt;"",HOY(),"")</f>
        <v/>
      </c>
      <c r="N17" s="5" t="inlineStr">
        <is>
          <t>Activo</t>
        </is>
      </c>
    </row>
    <row r="18" ht="25" customHeight="1">
      <c r="A18" s="3" t="n">
        <v>17</v>
      </c>
      <c r="B18" s="2" t="n"/>
      <c r="C18" s="2" t="n"/>
      <c r="D18" s="3" t="n"/>
      <c r="E18" s="2" t="n"/>
      <c r="F18" s="2" t="n"/>
      <c r="G18" s="2" t="n"/>
      <c r="H18" s="2" t="n"/>
      <c r="I18" s="2" t="n"/>
      <c r="J18" s="2" t="n"/>
      <c r="K18" s="2" t="n"/>
      <c r="L18" s="2" t="n"/>
      <c r="M18" s="3">
        <f>SI(B18&lt;&gt;"",HOY(),"")</f>
        <v/>
      </c>
      <c r="N18" s="3" t="inlineStr">
        <is>
          <t>Activo</t>
        </is>
      </c>
    </row>
    <row r="19" ht="25" customHeight="1">
      <c r="A19" s="5" t="n">
        <v>18</v>
      </c>
      <c r="B19" s="4" t="n"/>
      <c r="C19" s="4" t="n"/>
      <c r="D19" s="5" t="n"/>
      <c r="E19" s="4" t="n"/>
      <c r="F19" s="4" t="n"/>
      <c r="G19" s="4" t="n"/>
      <c r="H19" s="4" t="n"/>
      <c r="I19" s="4" t="n"/>
      <c r="J19" s="4" t="n"/>
      <c r="K19" s="4" t="n"/>
      <c r="L19" s="4" t="n"/>
      <c r="M19" s="5">
        <f>SI(B19&lt;&gt;"",HOY(),"")</f>
        <v/>
      </c>
      <c r="N19" s="5" t="inlineStr">
        <is>
          <t>Activo</t>
        </is>
      </c>
    </row>
    <row r="20" ht="25" customHeight="1">
      <c r="A20" s="3" t="n">
        <v>19</v>
      </c>
      <c r="B20" s="2" t="n"/>
      <c r="C20" s="2" t="n"/>
      <c r="D20" s="3" t="n"/>
      <c r="E20" s="2" t="n"/>
      <c r="F20" s="2" t="n"/>
      <c r="G20" s="2" t="n"/>
      <c r="H20" s="2" t="n"/>
      <c r="I20" s="2" t="n"/>
      <c r="J20" s="2" t="n"/>
      <c r="K20" s="2" t="n"/>
      <c r="L20" s="2" t="n"/>
      <c r="M20" s="3">
        <f>SI(B20&lt;&gt;"",HOY(),"")</f>
        <v/>
      </c>
      <c r="N20" s="3" t="inlineStr">
        <is>
          <t>Activo</t>
        </is>
      </c>
    </row>
    <row r="21" ht="25" customHeight="1">
      <c r="A21" s="5" t="n">
        <v>20</v>
      </c>
      <c r="B21" s="4" t="n"/>
      <c r="C21" s="4" t="n"/>
      <c r="D21" s="5" t="n"/>
      <c r="E21" s="4" t="n"/>
      <c r="F21" s="4" t="n"/>
      <c r="G21" s="4" t="n"/>
      <c r="H21" s="4" t="n"/>
      <c r="I21" s="4" t="n"/>
      <c r="J21" s="4" t="n"/>
      <c r="K21" s="4" t="n"/>
      <c r="L21" s="4" t="n"/>
      <c r="M21" s="5">
        <f>SI(B21&lt;&gt;"",HOY(),"")</f>
        <v/>
      </c>
      <c r="N21" s="5" t="inlineStr">
        <is>
          <t>Activo</t>
        </is>
      </c>
    </row>
    <row r="22" ht="25" customHeight="1">
      <c r="A22" s="3" t="n">
        <v>21</v>
      </c>
      <c r="B22" s="2" t="n"/>
      <c r="C22" s="2" t="n"/>
      <c r="D22" s="3" t="n"/>
      <c r="E22" s="2" t="n"/>
      <c r="F22" s="2" t="n"/>
      <c r="G22" s="2" t="n"/>
      <c r="H22" s="2" t="n"/>
      <c r="I22" s="2" t="n"/>
      <c r="J22" s="2" t="n"/>
      <c r="K22" s="2" t="n"/>
      <c r="L22" s="2" t="n"/>
      <c r="M22" s="3">
        <f>SI(B22&lt;&gt;"",HOY(),"")</f>
        <v/>
      </c>
      <c r="N22" s="3" t="inlineStr">
        <is>
          <t>Activo</t>
        </is>
      </c>
    </row>
    <row r="23" ht="25" customHeight="1">
      <c r="A23" s="5" t="n">
        <v>22</v>
      </c>
      <c r="B23" s="4" t="n"/>
      <c r="C23" s="4" t="n"/>
      <c r="D23" s="5" t="n"/>
      <c r="E23" s="4" t="n"/>
      <c r="F23" s="4" t="n"/>
      <c r="G23" s="4" t="n"/>
      <c r="H23" s="4" t="n"/>
      <c r="I23" s="4" t="n"/>
      <c r="J23" s="4" t="n"/>
      <c r="K23" s="4" t="n"/>
      <c r="L23" s="4" t="n"/>
      <c r="M23" s="5">
        <f>SI(B23&lt;&gt;"",HOY(),"")</f>
        <v/>
      </c>
      <c r="N23" s="5" t="inlineStr">
        <is>
          <t>Activo</t>
        </is>
      </c>
    </row>
    <row r="24" ht="25" customHeight="1">
      <c r="A24" s="3" t="n">
        <v>23</v>
      </c>
      <c r="B24" s="2" t="n"/>
      <c r="C24" s="2" t="n"/>
      <c r="D24" s="3" t="n"/>
      <c r="E24" s="2" t="n"/>
      <c r="F24" s="2" t="n"/>
      <c r="G24" s="2" t="n"/>
      <c r="H24" s="2" t="n"/>
      <c r="I24" s="2" t="n"/>
      <c r="J24" s="2" t="n"/>
      <c r="K24" s="2" t="n"/>
      <c r="L24" s="2" t="n"/>
      <c r="M24" s="3">
        <f>SI(B24&lt;&gt;"",HOY(),"")</f>
        <v/>
      </c>
      <c r="N24" s="3" t="inlineStr">
        <is>
          <t>Activo</t>
        </is>
      </c>
    </row>
    <row r="25" ht="25" customHeight="1">
      <c r="A25" s="5" t="n">
        <v>24</v>
      </c>
      <c r="B25" s="4" t="n"/>
      <c r="C25" s="4" t="n"/>
      <c r="D25" s="5" t="n"/>
      <c r="E25" s="4" t="n"/>
      <c r="F25" s="4" t="n"/>
      <c r="G25" s="4" t="n"/>
      <c r="H25" s="4" t="n"/>
      <c r="I25" s="4" t="n"/>
      <c r="J25" s="4" t="n"/>
      <c r="K25" s="4" t="n"/>
      <c r="L25" s="4" t="n"/>
      <c r="M25" s="5">
        <f>SI(B25&lt;&gt;"",HOY(),"")</f>
        <v/>
      </c>
      <c r="N25" s="5" t="inlineStr">
        <is>
          <t>Activo</t>
        </is>
      </c>
    </row>
    <row r="26" ht="25" customHeight="1">
      <c r="A26" s="3" t="n">
        <v>25</v>
      </c>
      <c r="B26" s="2" t="n"/>
      <c r="C26" s="2" t="n"/>
      <c r="D26" s="3" t="n"/>
      <c r="E26" s="2" t="n"/>
      <c r="F26" s="2" t="n"/>
      <c r="G26" s="2" t="n"/>
      <c r="H26" s="2" t="n"/>
      <c r="I26" s="2" t="n"/>
      <c r="J26" s="2" t="n"/>
      <c r="K26" s="2" t="n"/>
      <c r="L26" s="2" t="n"/>
      <c r="M26" s="3">
        <f>SI(B26&lt;&gt;"",HOY(),"")</f>
        <v/>
      </c>
      <c r="N26" s="3" t="inlineStr">
        <is>
          <t>Activo</t>
        </is>
      </c>
    </row>
    <row r="27" ht="25" customHeight="1">
      <c r="A27" s="5" t="n">
        <v>26</v>
      </c>
      <c r="B27" s="4" t="n"/>
      <c r="C27" s="4" t="n"/>
      <c r="D27" s="5" t="n"/>
      <c r="E27" s="4" t="n"/>
      <c r="F27" s="4" t="n"/>
      <c r="G27" s="4" t="n"/>
      <c r="H27" s="4" t="n"/>
      <c r="I27" s="4" t="n"/>
      <c r="J27" s="4" t="n"/>
      <c r="K27" s="4" t="n"/>
      <c r="L27" s="4" t="n"/>
      <c r="M27" s="5">
        <f>SI(B27&lt;&gt;"",HOY(),"")</f>
        <v/>
      </c>
      <c r="N27" s="5" t="inlineStr">
        <is>
          <t>Activo</t>
        </is>
      </c>
    </row>
    <row r="28" ht="25" customHeight="1">
      <c r="A28" s="3" t="n">
        <v>27</v>
      </c>
      <c r="B28" s="2" t="n"/>
      <c r="C28" s="2" t="n"/>
      <c r="D28" s="3" t="n"/>
      <c r="E28" s="2" t="n"/>
      <c r="F28" s="2" t="n"/>
      <c r="G28" s="2" t="n"/>
      <c r="H28" s="2" t="n"/>
      <c r="I28" s="2" t="n"/>
      <c r="J28" s="2" t="n"/>
      <c r="K28" s="2" t="n"/>
      <c r="L28" s="2" t="n"/>
      <c r="M28" s="3">
        <f>SI(B28&lt;&gt;"",HOY(),"")</f>
        <v/>
      </c>
      <c r="N28" s="3" t="inlineStr">
        <is>
          <t>Activo</t>
        </is>
      </c>
    </row>
    <row r="29" ht="25" customHeight="1">
      <c r="A29" s="5" t="n">
        <v>28</v>
      </c>
      <c r="B29" s="4" t="n"/>
      <c r="C29" s="4" t="n"/>
      <c r="D29" s="5" t="n"/>
      <c r="E29" s="4" t="n"/>
      <c r="F29" s="4" t="n"/>
      <c r="G29" s="4" t="n"/>
      <c r="H29" s="4" t="n"/>
      <c r="I29" s="4" t="n"/>
      <c r="J29" s="4" t="n"/>
      <c r="K29" s="4" t="n"/>
      <c r="L29" s="4" t="n"/>
      <c r="M29" s="5">
        <f>SI(B29&lt;&gt;"",HOY(),"")</f>
        <v/>
      </c>
      <c r="N29" s="5" t="inlineStr">
        <is>
          <t>Activo</t>
        </is>
      </c>
    </row>
    <row r="30" ht="25" customHeight="1">
      <c r="A30" s="3" t="n">
        <v>29</v>
      </c>
      <c r="B30" s="2" t="n"/>
      <c r="C30" s="2" t="n"/>
      <c r="D30" s="3" t="n"/>
      <c r="E30" s="2" t="n"/>
      <c r="F30" s="2" t="n"/>
      <c r="G30" s="2" t="n"/>
      <c r="H30" s="2" t="n"/>
      <c r="I30" s="2" t="n"/>
      <c r="J30" s="2" t="n"/>
      <c r="K30" s="2" t="n"/>
      <c r="L30" s="2" t="n"/>
      <c r="M30" s="3">
        <f>SI(B30&lt;&gt;"",HOY(),"")</f>
        <v/>
      </c>
      <c r="N30" s="3" t="inlineStr">
        <is>
          <t>Activo</t>
        </is>
      </c>
    </row>
    <row r="31" ht="25" customHeight="1">
      <c r="A31" s="5" t="n">
        <v>30</v>
      </c>
      <c r="B31" s="4" t="n"/>
      <c r="C31" s="4" t="n"/>
      <c r="D31" s="5" t="n"/>
      <c r="E31" s="4" t="n"/>
      <c r="F31" s="4" t="n"/>
      <c r="G31" s="4" t="n"/>
      <c r="H31" s="4" t="n"/>
      <c r="I31" s="4" t="n"/>
      <c r="J31" s="4" t="n"/>
      <c r="K31" s="4" t="n"/>
      <c r="L31" s="4" t="n"/>
      <c r="M31" s="5">
        <f>SI(B31&lt;&gt;"",HOY(),"")</f>
        <v/>
      </c>
      <c r="N31" s="5" t="inlineStr">
        <is>
          <t>Activo</t>
        </is>
      </c>
    </row>
    <row r="32" ht="25" customHeight="1">
      <c r="A32" s="3" t="n">
        <v>31</v>
      </c>
      <c r="B32" s="2" t="n"/>
      <c r="C32" s="2" t="n"/>
      <c r="D32" s="3" t="n"/>
      <c r="E32" s="2" t="n"/>
      <c r="F32" s="2" t="n"/>
      <c r="G32" s="2" t="n"/>
      <c r="H32" s="2" t="n"/>
      <c r="I32" s="2" t="n"/>
      <c r="J32" s="2" t="n"/>
      <c r="K32" s="2" t="n"/>
      <c r="L32" s="2" t="n"/>
      <c r="M32" s="3">
        <f>SI(B32&lt;&gt;"",HOY(),"")</f>
        <v/>
      </c>
      <c r="N32" s="3" t="inlineStr">
        <is>
          <t>Activo</t>
        </is>
      </c>
    </row>
    <row r="33" ht="25" customHeight="1">
      <c r="A33" s="5" t="n">
        <v>32</v>
      </c>
      <c r="B33" s="4" t="n"/>
      <c r="C33" s="4" t="n"/>
      <c r="D33" s="5" t="n"/>
      <c r="E33" s="4" t="n"/>
      <c r="F33" s="4" t="n"/>
      <c r="G33" s="4" t="n"/>
      <c r="H33" s="4" t="n"/>
      <c r="I33" s="4" t="n"/>
      <c r="J33" s="4" t="n"/>
      <c r="K33" s="4" t="n"/>
      <c r="L33" s="4" t="n"/>
      <c r="M33" s="5">
        <f>SI(B33&lt;&gt;"",HOY(),"")</f>
        <v/>
      </c>
      <c r="N33" s="5" t="inlineStr">
        <is>
          <t>Activo</t>
        </is>
      </c>
    </row>
    <row r="34" ht="25" customHeight="1">
      <c r="A34" s="3" t="n">
        <v>33</v>
      </c>
      <c r="B34" s="2" t="n"/>
      <c r="C34" s="2" t="n"/>
      <c r="D34" s="3" t="n"/>
      <c r="E34" s="2" t="n"/>
      <c r="F34" s="2" t="n"/>
      <c r="G34" s="2" t="n"/>
      <c r="H34" s="2" t="n"/>
      <c r="I34" s="2" t="n"/>
      <c r="J34" s="2" t="n"/>
      <c r="K34" s="2" t="n"/>
      <c r="L34" s="2" t="n"/>
      <c r="M34" s="3">
        <f>SI(B34&lt;&gt;"",HOY(),"")</f>
        <v/>
      </c>
      <c r="N34" s="3" t="inlineStr">
        <is>
          <t>Activo</t>
        </is>
      </c>
    </row>
    <row r="35" ht="25" customHeight="1">
      <c r="A35" s="5" t="n">
        <v>34</v>
      </c>
      <c r="B35" s="4" t="n"/>
      <c r="C35" s="4" t="n"/>
      <c r="D35" s="5" t="n"/>
      <c r="E35" s="4" t="n"/>
      <c r="F35" s="4" t="n"/>
      <c r="G35" s="4" t="n"/>
      <c r="H35" s="4" t="n"/>
      <c r="I35" s="4" t="n"/>
      <c r="J35" s="4" t="n"/>
      <c r="K35" s="4" t="n"/>
      <c r="L35" s="4" t="n"/>
      <c r="M35" s="5">
        <f>SI(B35&lt;&gt;"",HOY(),"")</f>
        <v/>
      </c>
      <c r="N35" s="5" t="inlineStr">
        <is>
          <t>Activo</t>
        </is>
      </c>
    </row>
    <row r="36" ht="25" customHeight="1">
      <c r="A36" s="3" t="n">
        <v>35</v>
      </c>
      <c r="B36" s="2" t="n"/>
      <c r="C36" s="2" t="n"/>
      <c r="D36" s="3" t="n"/>
      <c r="E36" s="2" t="n"/>
      <c r="F36" s="2" t="n"/>
      <c r="G36" s="2" t="n"/>
      <c r="H36" s="2" t="n"/>
      <c r="I36" s="2" t="n"/>
      <c r="J36" s="2" t="n"/>
      <c r="K36" s="2" t="n"/>
      <c r="L36" s="2" t="n"/>
      <c r="M36" s="3">
        <f>SI(B36&lt;&gt;"",HOY(),"")</f>
        <v/>
      </c>
      <c r="N36" s="3" t="inlineStr">
        <is>
          <t>Activo</t>
        </is>
      </c>
    </row>
    <row r="37" ht="25" customHeight="1">
      <c r="A37" s="5" t="n">
        <v>36</v>
      </c>
      <c r="B37" s="4" t="n"/>
      <c r="C37" s="4" t="n"/>
      <c r="D37" s="5" t="n"/>
      <c r="E37" s="4" t="n"/>
      <c r="F37" s="4" t="n"/>
      <c r="G37" s="4" t="n"/>
      <c r="H37" s="4" t="n"/>
      <c r="I37" s="4" t="n"/>
      <c r="J37" s="4" t="n"/>
      <c r="K37" s="4" t="n"/>
      <c r="L37" s="4" t="n"/>
      <c r="M37" s="5">
        <f>SI(B37&lt;&gt;"",HOY(),"")</f>
        <v/>
      </c>
      <c r="N37" s="5" t="inlineStr">
        <is>
          <t>Activo</t>
        </is>
      </c>
    </row>
    <row r="38" ht="25" customHeight="1">
      <c r="A38" s="3" t="n">
        <v>37</v>
      </c>
      <c r="B38" s="2" t="n"/>
      <c r="C38" s="2" t="n"/>
      <c r="D38" s="3" t="n"/>
      <c r="E38" s="2" t="n"/>
      <c r="F38" s="2" t="n"/>
      <c r="G38" s="2" t="n"/>
      <c r="H38" s="2" t="n"/>
      <c r="I38" s="2" t="n"/>
      <c r="J38" s="2" t="n"/>
      <c r="K38" s="2" t="n"/>
      <c r="L38" s="2" t="n"/>
      <c r="M38" s="3">
        <f>SI(B38&lt;&gt;"",HOY(),"")</f>
        <v/>
      </c>
      <c r="N38" s="3" t="inlineStr">
        <is>
          <t>Activo</t>
        </is>
      </c>
    </row>
    <row r="39" ht="25" customHeight="1">
      <c r="A39" s="5" t="n">
        <v>38</v>
      </c>
      <c r="B39" s="4" t="n"/>
      <c r="C39" s="4" t="n"/>
      <c r="D39" s="5" t="n"/>
      <c r="E39" s="4" t="n"/>
      <c r="F39" s="4" t="n"/>
      <c r="G39" s="4" t="n"/>
      <c r="H39" s="4" t="n"/>
      <c r="I39" s="4" t="n"/>
      <c r="J39" s="4" t="n"/>
      <c r="K39" s="4" t="n"/>
      <c r="L39" s="4" t="n"/>
      <c r="M39" s="5">
        <f>SI(B39&lt;&gt;"",HOY(),"")</f>
        <v/>
      </c>
      <c r="N39" s="5" t="inlineStr">
        <is>
          <t>Activo</t>
        </is>
      </c>
    </row>
    <row r="40" ht="25" customHeight="1">
      <c r="A40" s="3" t="n">
        <v>39</v>
      </c>
      <c r="B40" s="2" t="n"/>
      <c r="C40" s="2" t="n"/>
      <c r="D40" s="3" t="n"/>
      <c r="E40" s="2" t="n"/>
      <c r="F40" s="2" t="n"/>
      <c r="G40" s="2" t="n"/>
      <c r="H40" s="2" t="n"/>
      <c r="I40" s="2" t="n"/>
      <c r="J40" s="2" t="n"/>
      <c r="K40" s="2" t="n"/>
      <c r="L40" s="2" t="n"/>
      <c r="M40" s="3">
        <f>SI(B40&lt;&gt;"",HOY(),"")</f>
        <v/>
      </c>
      <c r="N40" s="3" t="inlineStr">
        <is>
          <t>Activo</t>
        </is>
      </c>
    </row>
    <row r="41" ht="25" customHeight="1">
      <c r="A41" s="5" t="n">
        <v>40</v>
      </c>
      <c r="B41" s="4" t="n"/>
      <c r="C41" s="4" t="n"/>
      <c r="D41" s="5" t="n"/>
      <c r="E41" s="4" t="n"/>
      <c r="F41" s="4" t="n"/>
      <c r="G41" s="4" t="n"/>
      <c r="H41" s="4" t="n"/>
      <c r="I41" s="4" t="n"/>
      <c r="J41" s="4" t="n"/>
      <c r="K41" s="4" t="n"/>
      <c r="L41" s="4" t="n"/>
      <c r="M41" s="5">
        <f>SI(B41&lt;&gt;"",HOY(),"")</f>
        <v/>
      </c>
      <c r="N41" s="5" t="inlineStr">
        <is>
          <t>Activo</t>
        </is>
      </c>
    </row>
    <row r="42" ht="25" customHeight="1">
      <c r="A42" s="3" t="n">
        <v>41</v>
      </c>
      <c r="B42" s="2" t="n"/>
      <c r="C42" s="2" t="n"/>
      <c r="D42" s="3" t="n"/>
      <c r="E42" s="2" t="n"/>
      <c r="F42" s="2" t="n"/>
      <c r="G42" s="2" t="n"/>
      <c r="H42" s="2" t="n"/>
      <c r="I42" s="2" t="n"/>
      <c r="J42" s="2" t="n"/>
      <c r="K42" s="2" t="n"/>
      <c r="L42" s="2" t="n"/>
      <c r="M42" s="3">
        <f>SI(B42&lt;&gt;"",HOY(),"")</f>
        <v/>
      </c>
      <c r="N42" s="3" t="inlineStr">
        <is>
          <t>Activo</t>
        </is>
      </c>
    </row>
    <row r="43" ht="25" customHeight="1">
      <c r="A43" s="5" t="n">
        <v>42</v>
      </c>
      <c r="B43" s="4" t="n"/>
      <c r="C43" s="4" t="n"/>
      <c r="D43" s="5" t="n"/>
      <c r="E43" s="4" t="n"/>
      <c r="F43" s="4" t="n"/>
      <c r="G43" s="4" t="n"/>
      <c r="H43" s="4" t="n"/>
      <c r="I43" s="4" t="n"/>
      <c r="J43" s="4" t="n"/>
      <c r="K43" s="4" t="n"/>
      <c r="L43" s="4" t="n"/>
      <c r="M43" s="5">
        <f>SI(B43&lt;&gt;"",HOY(),"")</f>
        <v/>
      </c>
      <c r="N43" s="5" t="inlineStr">
        <is>
          <t>Activo</t>
        </is>
      </c>
    </row>
    <row r="44" ht="25" customHeight="1">
      <c r="A44" s="3" t="n">
        <v>43</v>
      </c>
      <c r="B44" s="2" t="n"/>
      <c r="C44" s="2" t="n"/>
      <c r="D44" s="3" t="n"/>
      <c r="E44" s="2" t="n"/>
      <c r="F44" s="2" t="n"/>
      <c r="G44" s="2" t="n"/>
      <c r="H44" s="2" t="n"/>
      <c r="I44" s="2" t="n"/>
      <c r="J44" s="2" t="n"/>
      <c r="K44" s="2" t="n"/>
      <c r="L44" s="2" t="n"/>
      <c r="M44" s="3">
        <f>SI(B44&lt;&gt;"",HOY(),"")</f>
        <v/>
      </c>
      <c r="N44" s="3" t="inlineStr">
        <is>
          <t>Activo</t>
        </is>
      </c>
    </row>
    <row r="45" ht="25" customHeight="1">
      <c r="A45" s="5" t="n">
        <v>44</v>
      </c>
      <c r="B45" s="4" t="n"/>
      <c r="C45" s="4" t="n"/>
      <c r="D45" s="5" t="n"/>
      <c r="E45" s="4" t="n"/>
      <c r="F45" s="4" t="n"/>
      <c r="G45" s="4" t="n"/>
      <c r="H45" s="4" t="n"/>
      <c r="I45" s="4" t="n"/>
      <c r="J45" s="4" t="n"/>
      <c r="K45" s="4" t="n"/>
      <c r="L45" s="4" t="n"/>
      <c r="M45" s="5">
        <f>SI(B45&lt;&gt;"",HOY(),"")</f>
        <v/>
      </c>
      <c r="N45" s="5" t="inlineStr">
        <is>
          <t>Activo</t>
        </is>
      </c>
    </row>
    <row r="46" ht="25" customHeight="1">
      <c r="A46" s="3" t="n">
        <v>45</v>
      </c>
      <c r="B46" s="2" t="n"/>
      <c r="C46" s="2" t="n"/>
      <c r="D46" s="3" t="n"/>
      <c r="E46" s="2" t="n"/>
      <c r="F46" s="2" t="n"/>
      <c r="G46" s="2" t="n"/>
      <c r="H46" s="2" t="n"/>
      <c r="I46" s="2" t="n"/>
      <c r="J46" s="2" t="n"/>
      <c r="K46" s="2" t="n"/>
      <c r="L46" s="2" t="n"/>
      <c r="M46" s="3">
        <f>SI(B46&lt;&gt;"",HOY(),"")</f>
        <v/>
      </c>
      <c r="N46" s="3" t="inlineStr">
        <is>
          <t>Activo</t>
        </is>
      </c>
    </row>
    <row r="47" ht="25" customHeight="1">
      <c r="A47" s="5" t="n">
        <v>46</v>
      </c>
      <c r="B47" s="4" t="n"/>
      <c r="C47" s="4" t="n"/>
      <c r="D47" s="5" t="n"/>
      <c r="E47" s="4" t="n"/>
      <c r="F47" s="4" t="n"/>
      <c r="G47" s="4" t="n"/>
      <c r="H47" s="4" t="n"/>
      <c r="I47" s="4" t="n"/>
      <c r="J47" s="4" t="n"/>
      <c r="K47" s="4" t="n"/>
      <c r="L47" s="4" t="n"/>
      <c r="M47" s="5">
        <f>SI(B47&lt;&gt;"",HOY(),"")</f>
        <v/>
      </c>
      <c r="N47" s="5" t="inlineStr">
        <is>
          <t>Activo</t>
        </is>
      </c>
    </row>
    <row r="48" ht="25" customHeight="1">
      <c r="A48" s="3" t="n">
        <v>47</v>
      </c>
      <c r="B48" s="2" t="n"/>
      <c r="C48" s="2" t="n"/>
      <c r="D48" s="3" t="n"/>
      <c r="E48" s="2" t="n"/>
      <c r="F48" s="2" t="n"/>
      <c r="G48" s="2" t="n"/>
      <c r="H48" s="2" t="n"/>
      <c r="I48" s="2" t="n"/>
      <c r="J48" s="2" t="n"/>
      <c r="K48" s="2" t="n"/>
      <c r="L48" s="2" t="n"/>
      <c r="M48" s="3">
        <f>SI(B48&lt;&gt;"",HOY(),"")</f>
        <v/>
      </c>
      <c r="N48" s="3" t="inlineStr">
        <is>
          <t>Activo</t>
        </is>
      </c>
    </row>
    <row r="49" ht="25" customHeight="1">
      <c r="A49" s="5" t="n">
        <v>48</v>
      </c>
      <c r="B49" s="4" t="n"/>
      <c r="C49" s="4" t="n"/>
      <c r="D49" s="5" t="n"/>
      <c r="E49" s="4" t="n"/>
      <c r="F49" s="4" t="n"/>
      <c r="G49" s="4" t="n"/>
      <c r="H49" s="4" t="n"/>
      <c r="I49" s="4" t="n"/>
      <c r="J49" s="4" t="n"/>
      <c r="K49" s="4" t="n"/>
      <c r="L49" s="4" t="n"/>
      <c r="M49" s="5">
        <f>SI(B49&lt;&gt;"",HOY(),"")</f>
        <v/>
      </c>
      <c r="N49" s="5" t="inlineStr">
        <is>
          <t>Activo</t>
        </is>
      </c>
    </row>
    <row r="50" ht="25" customHeight="1">
      <c r="A50" s="3" t="n">
        <v>49</v>
      </c>
      <c r="B50" s="2" t="n"/>
      <c r="C50" s="2" t="n"/>
      <c r="D50" s="3" t="n"/>
      <c r="E50" s="2" t="n"/>
      <c r="F50" s="2" t="n"/>
      <c r="G50" s="2" t="n"/>
      <c r="H50" s="2" t="n"/>
      <c r="I50" s="2" t="n"/>
      <c r="J50" s="2" t="n"/>
      <c r="K50" s="2" t="n"/>
      <c r="L50" s="2" t="n"/>
      <c r="M50" s="3">
        <f>SI(B50&lt;&gt;"",HOY(),"")</f>
        <v/>
      </c>
      <c r="N50" s="3" t="inlineStr">
        <is>
          <t>Activo</t>
        </is>
      </c>
    </row>
    <row r="51" ht="25" customHeight="1">
      <c r="A51" s="5" t="n">
        <v>50</v>
      </c>
      <c r="B51" s="4" t="n"/>
      <c r="C51" s="4" t="n"/>
      <c r="D51" s="5" t="n"/>
      <c r="E51" s="4" t="n"/>
      <c r="F51" s="4" t="n"/>
      <c r="G51" s="4" t="n"/>
      <c r="H51" s="4" t="n"/>
      <c r="I51" s="4" t="n"/>
      <c r="J51" s="4" t="n"/>
      <c r="K51" s="4" t="n"/>
      <c r="L51" s="4" t="n"/>
      <c r="M51" s="5">
        <f>SI(B51&lt;&gt;"",HOY(),"")</f>
        <v/>
      </c>
      <c r="N51" s="5" t="inlineStr">
        <is>
          <t>Activo</t>
        </is>
      </c>
    </row>
  </sheetData>
  <autoFilter ref="A1:N1000"/>
  <dataValidations count="2">
    <dataValidation sqref="D2:D1000" showErrorMessage="1" showInputMessage="1" allowBlank="1" errorTitle="Categoría inválida" error="Seleccione una categoría válida" type="list">
      <formula1>=Categorías!$A$2:$A$9</formula1>
    </dataValidation>
    <dataValidation sqref="N2:N1000" showErrorMessage="1" showInputMessage="1" allowBlank="0" errorTitle="Estado inválido" error="Seleccione Activo o Inactivo" type="list">
      <formula1>"Activo,Inactivo"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6" t="inlineStr">
        <is>
          <t>📞 AGENDA TELEFÓNICA PROFESIONAL - GUÍA DE USO</t>
        </is>
      </c>
    </row>
    <row r="2">
      <c r="A2" t="inlineStr"/>
    </row>
    <row r="3" ht="25" customHeight="1">
      <c r="A3" s="7" t="inlineStr">
        <is>
          <t>BIENVENIDO A TU AGENDA TELEFÓNICA</t>
        </is>
      </c>
    </row>
    <row r="4" ht="20" customHeight="1">
      <c r="A4" s="8" t="inlineStr">
        <is>
          <t>Esta plantilla te permite gestionar todos tus contactos de manera profesional y organizada.</t>
        </is>
      </c>
    </row>
    <row r="5" ht="20" customHeight="1">
      <c r="A5" s="8" t="inlineStr"/>
    </row>
    <row r="6" ht="25" customHeight="1">
      <c r="A6" s="9" t="inlineStr">
        <is>
          <t>📋 ESTRUCTURA DE LA AGENDA:</t>
        </is>
      </c>
    </row>
    <row r="7" ht="20" customHeight="1">
      <c r="A7" s="8" t="inlineStr">
        <is>
          <t>• Contactos: Hoja principal con todos tus contactos</t>
        </is>
      </c>
    </row>
    <row r="8" ht="20" customHeight="1">
      <c r="A8" s="8" t="inlineStr">
        <is>
          <t>• Estadísticas: Resumen automático de tu agenda</t>
        </is>
      </c>
    </row>
    <row r="9" ht="20" customHeight="1">
      <c r="A9" s="8" t="inlineStr">
        <is>
          <t>• Categorías: Lista de categorías predefinidas</t>
        </is>
      </c>
    </row>
    <row r="10" ht="20" customHeight="1">
      <c r="A10" s="8" t="inlineStr">
        <is>
          <t>• Instrucciones: Esta guía de uso</t>
        </is>
      </c>
    </row>
    <row r="11" ht="20" customHeight="1">
      <c r="A11" s="8" t="inlineStr"/>
    </row>
    <row r="12" ht="25" customHeight="1">
      <c r="A12" s="10" t="inlineStr">
        <is>
          <t>✏️ CÓMO AGREGAR UN CONTACTO:</t>
        </is>
      </c>
    </row>
    <row r="13" ht="20" customHeight="1">
      <c r="A13" s="8" t="inlineStr">
        <is>
          <t>1. Ve a la pestaña 'Contactos'</t>
        </is>
      </c>
    </row>
    <row r="14" ht="20" customHeight="1">
      <c r="A14" s="8" t="inlineStr">
        <is>
          <t>2. El ID se genera automáticamente</t>
        </is>
      </c>
    </row>
    <row r="15" ht="20" customHeight="1">
      <c r="A15" s="8" t="inlineStr">
        <is>
          <t>3. Completa el Nombre Completo (obligatorio)</t>
        </is>
      </c>
    </row>
    <row r="16" ht="20" customHeight="1">
      <c r="A16" s="8" t="inlineStr">
        <is>
          <t>4. Empresa (opcional): Nombre de la empresa donde trabaja</t>
        </is>
      </c>
    </row>
    <row r="17" ht="20" customHeight="1">
      <c r="A17" s="8" t="inlineStr">
        <is>
          <t>5. Categoría: Selecciona del menú desplegable (Familia, Trabajo, Clientes, etc.)</t>
        </is>
      </c>
    </row>
    <row r="18" ht="20" customHeight="1">
      <c r="A18" s="8" t="inlineStr">
        <is>
          <t>6. Teléfono Principal: Número principal de contacto (formato: +34 XXX XXX XXX)</t>
        </is>
      </c>
    </row>
    <row r="19" ht="20" customHeight="1">
      <c r="A19" s="8" t="inlineStr">
        <is>
          <t>7. Teléfono Secundario (opcional): Número alternativo</t>
        </is>
      </c>
    </row>
    <row r="20" ht="20" customHeight="1">
      <c r="A20" s="8" t="inlineStr">
        <is>
          <t>8. Email: Dirección de correo electrónico</t>
        </is>
      </c>
    </row>
    <row r="21" ht="20" customHeight="1">
      <c r="A21" s="8" t="inlineStr">
        <is>
          <t>9. Dirección, Ciudad y País: Datos de ubicación</t>
        </is>
      </c>
    </row>
    <row r="22" ht="20" customHeight="1">
      <c r="A22" s="8" t="inlineStr">
        <is>
          <t>10. Fecha Nacimiento: Para recordar cumpleaños (formato: DD/MM/AAAA)</t>
        </is>
      </c>
    </row>
    <row r="23" ht="20" customHeight="1">
      <c r="A23" s="8" t="inlineStr">
        <is>
          <t>11. Notas: Información adicional relevante</t>
        </is>
      </c>
    </row>
    <row r="24" ht="20" customHeight="1">
      <c r="A24" s="8" t="inlineStr">
        <is>
          <t>12. Última Actualización: Se actualiza automáticamente</t>
        </is>
      </c>
    </row>
    <row r="25" ht="20" customHeight="1">
      <c r="A25" s="8" t="inlineStr">
        <is>
          <t>13. Estado: Selecciona Activo o Inactivo</t>
        </is>
      </c>
    </row>
    <row r="26" ht="20" customHeight="1">
      <c r="A26" s="8" t="inlineStr"/>
    </row>
    <row r="27" ht="25" customHeight="1">
      <c r="A27" s="11" t="inlineStr">
        <is>
          <t>🔍 FUNCIONES DE BÚSQUEDA Y FILTRADO:</t>
        </is>
      </c>
    </row>
    <row r="28" ht="20" customHeight="1">
      <c r="A28" s="8" t="inlineStr">
        <is>
          <t>• Usa los filtros automáticos en la fila de encabezados</t>
        </is>
      </c>
    </row>
    <row r="29" ht="20" customHeight="1">
      <c r="A29" s="8" t="inlineStr">
        <is>
          <t>• Filtra por Categoría para ver solo Familia, Trabajo, etc.</t>
        </is>
      </c>
    </row>
    <row r="30" ht="20" customHeight="1">
      <c r="A30" s="8" t="inlineStr">
        <is>
          <t>• Filtra por Estado para ver contactos Activos o Inactivos</t>
        </is>
      </c>
    </row>
    <row r="31" ht="20" customHeight="1">
      <c r="A31" s="8" t="inlineStr">
        <is>
          <t>• Ordena alfabéticamente haciendo clic en las flechas de filtro</t>
        </is>
      </c>
    </row>
    <row r="32" ht="20" customHeight="1">
      <c r="A32" s="8" t="inlineStr">
        <is>
          <t>• Usa Ctrl+F para buscar texto específico</t>
        </is>
      </c>
    </row>
    <row r="33" ht="20" customHeight="1">
      <c r="A33" s="8" t="inlineStr"/>
    </row>
    <row r="34" ht="25" customHeight="1">
      <c r="A34" s="9" t="inlineStr">
        <is>
          <t>📊 CATEGORÍAS DISPONIBLES:</t>
        </is>
      </c>
    </row>
    <row r="35" ht="20" customHeight="1">
      <c r="A35" s="8" t="inlineStr">
        <is>
          <t>• Familia: Familiares directos y parientes</t>
        </is>
      </c>
    </row>
    <row r="36" ht="20" customHeight="1">
      <c r="A36" s="8" t="inlineStr">
        <is>
          <t>• Amigos: Contactos personales</t>
        </is>
      </c>
    </row>
    <row r="37" ht="20" customHeight="1">
      <c r="A37" s="8" t="inlineStr">
        <is>
          <t>• Trabajo: Compañeros y contactos laborales</t>
        </is>
      </c>
    </row>
    <row r="38" ht="20" customHeight="1">
      <c r="A38" s="8" t="inlineStr">
        <is>
          <t>• Clientes: Clientes de tu negocio</t>
        </is>
      </c>
    </row>
    <row r="39" ht="20" customHeight="1">
      <c r="A39" s="8" t="inlineStr">
        <is>
          <t>• Proveedores: Proveedores de productos o servicios</t>
        </is>
      </c>
    </row>
    <row r="40" ht="20" customHeight="1">
      <c r="A40" s="8" t="inlineStr">
        <is>
          <t>• Servicios: Profesionales (médicos, abogados, etc.)</t>
        </is>
      </c>
    </row>
    <row r="41" ht="20" customHeight="1">
      <c r="A41" s="8" t="inlineStr">
        <is>
          <t>• Emergencia: Contactos de emergencia</t>
        </is>
      </c>
    </row>
    <row r="42" ht="20" customHeight="1">
      <c r="A42" s="8" t="inlineStr">
        <is>
          <t>• Otros: Contactos que no encajan en otras categorías</t>
        </is>
      </c>
    </row>
    <row r="43" ht="20" customHeight="1">
      <c r="A43" s="8" t="inlineStr"/>
    </row>
    <row r="44" ht="25" customHeight="1">
      <c r="A44" s="10" t="inlineStr">
        <is>
          <t>💡 CONSEJOS Y BUENAS PRÁCTICAS:</t>
        </is>
      </c>
    </row>
    <row r="45" ht="20" customHeight="1">
      <c r="A45" s="8" t="inlineStr">
        <is>
          <t>✓ Mantén actualizada la información regularmente</t>
        </is>
      </c>
    </row>
    <row r="46" ht="20" customHeight="1">
      <c r="A46" s="8" t="inlineStr">
        <is>
          <t>✓ Usa el campo Notas para información importante</t>
        </is>
      </c>
    </row>
    <row r="47" ht="20" customHeight="1">
      <c r="A47" s="8" t="inlineStr">
        <is>
          <t>✓ Marca cumpleaños en Fecha Nacimiento para recordarlos</t>
        </is>
      </c>
    </row>
    <row r="48" ht="20" customHeight="1">
      <c r="A48" s="8" t="inlineStr">
        <is>
          <t>✓ Actualiza el Estado a Inactivo si el contacto ya no es relevante</t>
        </is>
      </c>
    </row>
    <row r="49" ht="20" customHeight="1">
      <c r="A49" s="8" t="inlineStr">
        <is>
          <t>✓ Usa formatos consistentes para teléfonos (+34 XXX XXX XXX)</t>
        </is>
      </c>
    </row>
    <row r="50" ht="20" customHeight="1">
      <c r="A50" s="8" t="inlineStr">
        <is>
          <t>✓ Haz copias de seguridad periódicas de tu agenda</t>
        </is>
      </c>
    </row>
    <row r="51" ht="20" customHeight="1">
      <c r="A51" s="8" t="inlineStr">
        <is>
          <t>✓ Revisa la pestaña Estadísticas para ver el resumen de tu agenda</t>
        </is>
      </c>
    </row>
    <row r="52" ht="20" customHeight="1">
      <c r="A52" s="8" t="inlineStr"/>
    </row>
    <row r="53" ht="25" customHeight="1">
      <c r="A53" s="11" t="inlineStr">
        <is>
          <t>⚠️ IMPORTANTE:</t>
        </is>
      </c>
    </row>
    <row r="54" ht="20" customHeight="1">
      <c r="A54" s="8" t="inlineStr">
        <is>
          <t>• No elimines las filas de encabezado</t>
        </is>
      </c>
    </row>
    <row r="55" ht="20" customHeight="1">
      <c r="A55" s="8" t="inlineStr">
        <is>
          <t>• No modifiques la pestaña 'Categorías' (se usa para validación)</t>
        </is>
      </c>
    </row>
    <row r="56" ht="20" customHeight="1">
      <c r="A56" s="8" t="inlineStr">
        <is>
          <t>• Las fórmulas en 'Última Actualización' se actualizan automáticamente</t>
        </is>
      </c>
    </row>
    <row r="57" ht="20" customHeight="1">
      <c r="A57" s="8" t="inlineStr">
        <is>
          <t>• Puedes agregar hasta 1000 contactos</t>
        </is>
      </c>
    </row>
    <row r="58" ht="20" customHeight="1">
      <c r="A58" s="8" t="inlineStr"/>
    </row>
    <row r="59" ht="25" customHeight="1">
      <c r="A59" s="12" t="inlineStr">
        <is>
          <t>🎯 CAPACIDAD:</t>
        </is>
      </c>
    </row>
    <row r="60" ht="20" customHeight="1">
      <c r="A60" s="8" t="inlineStr">
        <is>
          <t>Esta agenda está preparada para almacenar hasta 1000 contactos con todas sus funcionalidades activas.</t>
        </is>
      </c>
    </row>
    <row r="61" ht="20" customHeight="1">
      <c r="A61" s="8" t="inlineStr"/>
    </row>
    <row r="62" ht="25" customHeight="1">
      <c r="A62" s="13" t="inlineStr">
        <is>
          <t>📞 ¡Disfruta de tu nueva agenda telefónica profesional!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</cols>
  <sheetData>
    <row r="1" ht="30" customHeight="1">
      <c r="A1" s="14" t="inlineStr">
        <is>
          <t>📊 ESTADÍSTICAS DE LA AGENDA</t>
        </is>
      </c>
    </row>
    <row r="3" ht="25" customHeight="1">
      <c r="A3" s="15" t="inlineStr">
        <is>
          <t>RESUMEN GENERAL</t>
        </is>
      </c>
    </row>
    <row r="4">
      <c r="A4" s="16" t="inlineStr">
        <is>
          <t>Total de Contactos:</t>
        </is>
      </c>
      <c r="B4" s="17">
        <f>CONTAR.SI(Contactos!B:B,"&lt;&gt;"&amp;"Nombre Completo")-CONTAR.SI(Contactos!B:B,"")</f>
        <v/>
      </c>
      <c r="C4" s="18" t="inlineStr">
        <is>
          <t>contactos</t>
        </is>
      </c>
    </row>
    <row r="5">
      <c r="A5" s="16" t="inlineStr">
        <is>
          <t>Contactos Activos:</t>
        </is>
      </c>
      <c r="B5" s="17">
        <f>CONTAR.SI(Contactos!N:N,"Activo")</f>
        <v/>
      </c>
      <c r="C5" s="18" t="inlineStr">
        <is>
          <t>contactos</t>
        </is>
      </c>
    </row>
    <row r="6">
      <c r="A6" s="16" t="inlineStr">
        <is>
          <t>Contactos Inactivos:</t>
        </is>
      </c>
      <c r="B6" s="17">
        <f>CONTAR.SI(Contactos!N:N,"Inactivo")</f>
        <v/>
      </c>
      <c r="C6" s="18" t="inlineStr">
        <is>
          <t>contactos</t>
        </is>
      </c>
    </row>
    <row r="8" ht="25" customHeight="1">
      <c r="A8" s="15" t="inlineStr">
        <is>
          <t>DISTRIBUCIÓN POR CATEGORÍA</t>
        </is>
      </c>
    </row>
    <row r="9">
      <c r="A9" s="16" t="inlineStr">
        <is>
          <t>Familia:</t>
        </is>
      </c>
      <c r="B9" s="17">
        <f>CONTAR.SI(Contactos!D:D,"Familia")</f>
        <v/>
      </c>
      <c r="C9" s="18" t="inlineStr">
        <is>
          <t>contactos</t>
        </is>
      </c>
    </row>
    <row r="10">
      <c r="A10" s="16" t="inlineStr">
        <is>
          <t>Amigos:</t>
        </is>
      </c>
      <c r="B10" s="17">
        <f>CONTAR.SI(Contactos!D:D,"Amigos")</f>
        <v/>
      </c>
      <c r="C10" s="18" t="inlineStr">
        <is>
          <t>contactos</t>
        </is>
      </c>
    </row>
    <row r="11">
      <c r="A11" s="16" t="inlineStr">
        <is>
          <t>Trabajo:</t>
        </is>
      </c>
      <c r="B11" s="17">
        <f>CONTAR.SI(Contactos!D:D,"Trabajo")</f>
        <v/>
      </c>
      <c r="C11" s="18" t="inlineStr">
        <is>
          <t>contactos</t>
        </is>
      </c>
    </row>
    <row r="12">
      <c r="A12" s="16" t="inlineStr">
        <is>
          <t>Clientes:</t>
        </is>
      </c>
      <c r="B12" s="17">
        <f>CONTAR.SI(Contactos!D:D,"Clientes")</f>
        <v/>
      </c>
      <c r="C12" s="18" t="inlineStr">
        <is>
          <t>contactos</t>
        </is>
      </c>
    </row>
    <row r="13">
      <c r="A13" s="16" t="inlineStr">
        <is>
          <t>Proveedores:</t>
        </is>
      </c>
      <c r="B13" s="17">
        <f>CONTAR.SI(Contactos!D:D,"Proveedores")</f>
        <v/>
      </c>
      <c r="C13" s="18" t="inlineStr">
        <is>
          <t>contactos</t>
        </is>
      </c>
    </row>
    <row r="14">
      <c r="A14" s="16" t="inlineStr">
        <is>
          <t>Servicios:</t>
        </is>
      </c>
      <c r="B14" s="17">
        <f>CONTAR.SI(Contactos!D:D,"Servicios")</f>
        <v/>
      </c>
      <c r="C14" s="18" t="inlineStr">
        <is>
          <t>contactos</t>
        </is>
      </c>
    </row>
    <row r="15">
      <c r="A15" s="16" t="inlineStr">
        <is>
          <t>Emergencia:</t>
        </is>
      </c>
      <c r="B15" s="17">
        <f>CONTAR.SI(Contactos!D:D,"Emergencia")</f>
        <v/>
      </c>
      <c r="C15" s="18" t="inlineStr">
        <is>
          <t>contactos</t>
        </is>
      </c>
    </row>
    <row r="16">
      <c r="A16" s="16" t="inlineStr">
        <is>
          <t>Otros:</t>
        </is>
      </c>
      <c r="B16" s="17">
        <f>CONTAR.SI(Contactos!D:D,"Otros")</f>
        <v/>
      </c>
      <c r="C16" s="18" t="inlineStr">
        <is>
          <t>contactos</t>
        </is>
      </c>
    </row>
    <row r="18" ht="25" customHeight="1">
      <c r="A18" s="15" t="inlineStr">
        <is>
          <t>INFORMACIÓN ADICIONAL</t>
        </is>
      </c>
    </row>
    <row r="19">
      <c r="A19" s="16" t="inlineStr">
        <is>
          <t>Contactos con Email:</t>
        </is>
      </c>
      <c r="B19" s="17">
        <f>CONTAR.SI(Contactos!G:G,"*@*")</f>
        <v/>
      </c>
      <c r="C19" s="18" t="inlineStr">
        <is>
          <t>contactos</t>
        </is>
      </c>
    </row>
    <row r="20">
      <c r="A20" s="16" t="inlineStr">
        <is>
          <t>Contactos con Empresa:</t>
        </is>
      </c>
      <c r="B20" s="17">
        <f>CONTAR.SI(Contactos!C:C,"&lt;&gt;")-1</f>
        <v/>
      </c>
      <c r="C20" s="18" t="inlineStr">
        <is>
          <t>contactos</t>
        </is>
      </c>
    </row>
    <row r="21">
      <c r="A21" s="16" t="inlineStr">
        <is>
          <t>Contactos con Cumpleaños:</t>
        </is>
      </c>
      <c r="B21" s="17">
        <f>CONTAR.SI(Contactos!K:K,"&lt;&gt;")-1</f>
        <v/>
      </c>
      <c r="C21" s="18" t="inlineStr">
        <is>
          <t>contactos</t>
        </is>
      </c>
    </row>
  </sheetData>
  <mergeCells count="4">
    <mergeCell ref="A1:C1"/>
    <mergeCell ref="A3:C3"/>
    <mergeCell ref="A8:C8"/>
    <mergeCell ref="A18:C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>
      <c r="A1" s="19" t="inlineStr">
        <is>
          <t>Categorías Disponibles</t>
        </is>
      </c>
    </row>
    <row r="2">
      <c r="A2" s="20" t="inlineStr">
        <is>
          <t>Familia</t>
        </is>
      </c>
    </row>
    <row r="3">
      <c r="A3" s="20" t="inlineStr">
        <is>
          <t>Amigos</t>
        </is>
      </c>
    </row>
    <row r="4">
      <c r="A4" s="20" t="inlineStr">
        <is>
          <t>Trabajo</t>
        </is>
      </c>
    </row>
    <row r="5">
      <c r="A5" s="20" t="inlineStr">
        <is>
          <t>Clientes</t>
        </is>
      </c>
    </row>
    <row r="6">
      <c r="A6" s="20" t="inlineStr">
        <is>
          <t>Proveedores</t>
        </is>
      </c>
    </row>
    <row r="7">
      <c r="A7" s="20" t="inlineStr">
        <is>
          <t>Servicios</t>
        </is>
      </c>
    </row>
    <row r="8">
      <c r="A8" s="20" t="inlineStr">
        <is>
          <t>Emergencia</t>
        </is>
      </c>
    </row>
    <row r="9">
      <c r="A9" s="20" t="inlineStr">
        <is>
          <t>Otros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2026-02-05T19:26:47Z</dcterms:created>
  <dcterms:modified xmlns:dcterms="http://purl.org/dc/terms/" xmlns:xsi="http://www.w3.org/2001/XMLSchema-instance" xsi:type="dcterms:W3CDTF">2026-02-05T19:26:47Z</dcterms:modified>
</cp:coreProperties>
</file>